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d074f818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" sheetId="1" r:id="R7b28e2fc26064f53"/>
    <x:sheet xmlns:r="http://schemas.openxmlformats.org/officeDocument/2006/relationships" name="Dashboard" sheetId="2" r:id="R0e3ff7db82dd4063"/>
    <x:sheet xmlns:r="http://schemas.openxmlformats.org/officeDocument/2006/relationships" name="Acompanhamento Geral" sheetId="3" r:id="R9788d94efad247d9"/>
    <x:sheet xmlns:r="http://schemas.openxmlformats.org/officeDocument/2006/relationships" name="Base Pendências" sheetId="4" r:id="R6dbf98c23a0946c3"/>
    <x:sheet xmlns:r="http://schemas.openxmlformats.org/officeDocument/2006/relationships" name="Listas" sheetId="5" r:id="R00d9b65fa6df41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00"/>
    <x:numFmt numFmtId="202" formatCode="@"/>
    <x:numFmt numFmtId="203" formatCode="0.0"/>
  </x:numFmts>
  <x:fonts count="17">
    <x:font>
      <x:sz val="11"/>
      <x:name val="Carlito"/>
    </x:font>
    <x:font>
      <x:b/>
      <x:sz val="13"/>
      <x:color rgb="FF6B6B6B"/>
      <x:name val="Arial"/>
    </x:font>
    <x:font>
      <x:b/>
      <x:sz val="24"/>
      <x:color rgb="FF171717"/>
      <x:name val="Libre Baskerville"/>
    </x:font>
    <x:font>
      <x:b/>
      <x:sz val="16"/>
      <x:color rgb="FFE9AF20"/>
      <x:name val="Arial"/>
    </x:font>
    <x:font>
      <x:b/>
      <x:sz val="8"/>
      <x:color rgb="FF6B6B6B"/>
      <x:name val="Arial"/>
    </x:font>
    <x:font>
      <x:b/>
      <x:sz val="11"/>
      <x:color rgb="FF171717"/>
      <x:name val="Arial"/>
    </x:font>
    <x:font>
      <x:sz val="11"/>
      <x:color rgb="FF171717"/>
      <x:name val="Arial"/>
    </x:font>
    <x:font>
      <x:sz val="9"/>
      <x:color rgb="FF6B6B6B"/>
      <x:name val="Arial"/>
    </x:font>
    <x:font>
      <x:sz val="9"/>
      <x:color rgb="FF171717"/>
      <x:name val="Arial"/>
    </x:font>
    <x:font>
      <x:b/>
      <x:sz val="8"/>
      <x:color rgb="FF171717"/>
      <x:name val="Arial"/>
    </x:font>
    <x:font>
      <x:sz val="10"/>
      <x:color rgb="FF171717"/>
      <x:name val="Arial"/>
    </x:font>
    <x:font>
      <x:b/>
      <x:sz val="10"/>
      <x:color rgb="FF171717"/>
      <x:name val="Arial"/>
    </x:font>
    <x:font>
      <x:sz val="10"/>
      <x:color rgb="FF1F5DA8"/>
      <x:name val="Arial"/>
    </x:font>
    <x:font>
      <x:b/>
      <x:sz val="9"/>
      <x:color rgb="FF171717"/>
      <x:name val="Arial"/>
    </x:font>
    <x:font>
      <x:b/>
      <x:sz val="21"/>
      <x:color rgb="FF171717"/>
      <x:name val="Libre Baskerville"/>
    </x:font>
    <x:font>
      <x:i/>
      <x:sz val="10"/>
      <x:color rgb="FF6B6B6B"/>
      <x:name val="Arial"/>
    </x:font>
    <x:font>
      <x:b/>
      <x:sz val="11"/>
      <x:color rgb="FF6B6B6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ECE7"/>
      </x:patternFill>
    </x:fill>
    <x:fill>
      <x:patternFill patternType="solid">
        <x:fgColor rgb="FFF5F5F3"/>
      </x:patternFill>
    </x:fill>
    <x:fill>
      <x:patternFill patternType="solid">
        <x:fgColor rgb="FFF2F6F9"/>
      </x:patternFill>
    </x:fill>
  </x:fills>
  <x:borders count="16">
    <x:border/>
    <x:border>
      <x:top style="thin">
        <x:color rgb="FF6B6B6B"/>
      </x:top>
    </x:border>
    <x:border>
      <x:bottom style="thin">
        <x:color rgb="FFD8D5CF"/>
      </x:bottom>
    </x:border>
    <x:border>
      <x:right style="thin">
        <x:color rgb="FFD8D5CF"/>
      </x:right>
      <x:bottom style="thin">
        <x:color rgb="FFD8D5CF"/>
      </x:bottom>
    </x:border>
    <x:border>
      <x:left style="thin">
        <x:color rgb="FFD8D5CF"/>
      </x:left>
      <x:right style="thin">
        <x:color rgb="FFD8D5CF"/>
      </x:right>
      <x:bottom style="thin">
        <x:color rgb="FFD8D5CF"/>
      </x:bottom>
    </x:border>
    <x:border>
      <x:left style="thin">
        <x:color rgb="FFD8D5CF"/>
      </x:left>
      <x:bottom style="thin">
        <x:color rgb="FFD8D5CF"/>
      </x:bottom>
    </x:border>
    <x:border>
      <x:right style="thin">
        <x:color rgb="FFD8D5CF"/>
      </x:right>
      <x:top style="thin">
        <x:color rgb="FFD8D5CF"/>
      </x:top>
      <x:bottom style="thin">
        <x:color rgb="FFD8D5CF"/>
      </x:bottom>
    </x:border>
    <x:border>
      <x:left style="thin">
        <x:color rgb="FFD8D5CF"/>
      </x:left>
      <x:right style="thin">
        <x:color rgb="FFD8D5CF"/>
      </x:right>
      <x:top style="thin">
        <x:color rgb="FFD8D5CF"/>
      </x:top>
      <x:bottom style="thin">
        <x:color rgb="FFD8D5CF"/>
      </x:bottom>
    </x:border>
    <x:border>
      <x:left style="thin">
        <x:color rgb="FFD8D5CF"/>
      </x:left>
      <x:top style="thin">
        <x:color rgb="FFD8D5CF"/>
      </x:top>
      <x:bottom style="thin">
        <x:color rgb="FFD8D5CF"/>
      </x:bottom>
    </x:border>
    <x:border>
      <x:right style="thin">
        <x:color rgb="FFD8D5CF"/>
      </x:right>
      <x:top style="thin">
        <x:color rgb="FFD8D5CF"/>
      </x:top>
    </x:border>
    <x:border>
      <x:left style="thin">
        <x:color rgb="FFD8D5CF"/>
      </x:left>
      <x:right style="thin">
        <x:color rgb="FFD8D5CF"/>
      </x:right>
      <x:top style="thin">
        <x:color rgb="FFD8D5CF"/>
      </x:top>
    </x:border>
    <x:border>
      <x:left style="thin">
        <x:color rgb="FFD8D5CF"/>
      </x:left>
      <x:top style="thin">
        <x:color rgb="FFD8D5CF"/>
      </x:top>
    </x:border>
    <x:border>
      <x:left style="thin">
        <x:color rgb="FFD8D5CF"/>
      </x:left>
    </x:border>
    <x:border>
      <x:right style="thin">
        <x:color rgb="FFD8D5CF"/>
      </x:right>
    </x:border>
    <x:border>
      <x:top style="thin">
        <x:color rgb="FFD8D5CF"/>
      </x:top>
      <x:bottom style="thin">
        <x:color rgb="FFD8D5CF"/>
      </x:bottom>
    </x:border>
    <x:border>
      <x:top style="thin">
        <x:color rgb="FFD8D5CF"/>
      </x:top>
    </x:border>
  </x:borders>
  <x:cellStyleXfs count="1">
    <x:xf numFmtId="0" fontId="0" fillId="0" borderId="0"/>
  </x:cellStyleXfs>
  <x:cellXfs count="10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200" fontId="0" fillId="2" borderId="0" xfId="0" applyNumberFormat="1" applyFont="1" applyFill="1" applyBorder="1"/>
    <x:xf numFmtId="200" fontId="0" fillId="2" borderId="0" xfId="0" applyNumberFormat="1" applyFont="1" applyFill="1" applyBorder="1" applyAlignment="1">
      <x:alignment horizontal="left"/>
    </x:xf>
    <x:xf numFmtId="0" fontId="0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200" fontId="6" fillId="2" borderId="0" xfId="0" applyNumberFormat="1" applyFont="1" applyFill="1" applyBorder="1" applyAlignment="1">
      <x:alignment horizontal="left"/>
    </x:xf>
    <x:xf numFmtId="0" fontId="6" fillId="2" borderId="0" xfId="0" applyNumberFormat="1" applyFont="1" applyFill="1" applyBorder="1" applyAlignment="1">
      <x:alignment horizontal="left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0" fontId="9" fillId="3" borderId="2" xfId="0" applyNumberFormat="1" applyFont="1" applyFill="1" applyBorder="1" applyAlignment="1">
      <x:alignment vertical="center"/>
    </x:xf>
    <x:xf numFmtId="0" fontId="9" fillId="3" borderId="2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3" xfId="0" applyNumberFormat="1" applyFont="1" applyFill="1" applyBorder="1"/>
    <x:xf numFmtId="0" fontId="10" fillId="0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10" fillId="0" borderId="10" xfId="0" applyNumberFormat="1" applyFont="1" applyFill="1" applyBorder="1"/>
    <x:xf numFmtId="0" fontId="10" fillId="0" borderId="11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0" fillId="3" borderId="5" xfId="0" applyNumberFormat="1" applyFont="1" applyFill="1" applyBorder="1"/>
    <x:xf numFmtId="0" fontId="11" fillId="3" borderId="3" xfId="0" applyNumberFormat="1" applyFont="1" applyFill="1" applyBorder="1"/>
    <x:xf numFmtId="0" fontId="11" fillId="3" borderId="4" xfId="0" applyNumberFormat="1" applyFont="1" applyFill="1" applyBorder="1"/>
    <x:xf numFmtId="0" fontId="11" fillId="3" borderId="5" xfId="0" applyNumberFormat="1" applyFont="1" applyFill="1" applyBorder="1"/>
    <x:xf numFmtId="0" fontId="12" fillId="0" borderId="6" xfId="0" applyNumberFormat="1" applyFont="1" applyFill="1" applyBorder="1"/>
    <x:xf numFmtId="0" fontId="12" fillId="0" borderId="7" xfId="0" applyNumberFormat="1" applyFont="1" applyFill="1" applyBorder="1"/>
    <x:xf numFmtId="0" fontId="12" fillId="0" borderId="8" xfId="0" applyNumberFormat="1" applyFont="1" applyFill="1" applyBorder="1"/>
    <x:xf numFmtId="0" fontId="12" fillId="0" borderId="9" xfId="0" applyNumberFormat="1" applyFont="1" applyFill="1" applyBorder="1"/>
    <x:xf numFmtId="0" fontId="12" fillId="0" borderId="10" xfId="0" applyNumberFormat="1" applyFont="1" applyFill="1" applyBorder="1"/>
    <x:xf numFmtId="0" fontId="12" fillId="0" borderId="11" xfId="0" applyNumberFormat="1" applyFont="1" applyFill="1" applyBorder="1"/>
    <x:xf numFmtId="0" fontId="8" fillId="0" borderId="0" xfId="0" applyNumberFormat="1" applyFont="1" applyFill="1" applyBorder="1" applyAlignment="1">
      <x:alignment vertical="top"/>
    </x:xf>
    <x:xf numFmtId="0" fontId="8" fillId="3" borderId="0" xfId="0" applyNumberFormat="1" applyFont="1" applyFill="1" applyBorder="1" applyAlignment="1">
      <x:alignment vertical="top"/>
    </x:xf>
    <x:xf numFmtId="0" fontId="13" fillId="3" borderId="0" xfId="0" applyNumberFormat="1" applyFont="1" applyFill="1" applyBorder="1" applyAlignment="1">
      <x:alignment vertical="top"/>
    </x:xf>
    <x:xf numFmtId="0" fontId="13" fillId="3" borderId="2" xfId="0" applyNumberFormat="1" applyFont="1" applyFill="1" applyBorder="1" applyAlignment="1">
      <x:alignment vertical="top"/>
    </x:xf>
    <x:xf numFmtId="0" fontId="13" fillId="3" borderId="2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 applyAlignment="1">
      <x:alignment vertical="top"/>
    </x:xf>
    <x:xf numFmtId="0" fontId="8" fillId="5" borderId="0" xfId="0" applyNumberFormat="1" applyFont="1" applyFill="1" applyBorder="1" applyAlignment="1">
      <x:alignment vertical="top"/>
    </x:xf>
    <x:xf numFmtId="0" fontId="8" fillId="5" borderId="0" xfId="0" applyNumberFormat="1" applyFont="1" applyFill="1" applyBorder="1" applyAlignment="1">
      <x:alignment vertical="top" wrapText="1"/>
    </x:xf>
    <x:xf numFmtId="200" fontId="8" fillId="4" borderId="0" xfId="0" applyNumberFormat="1" applyFont="1" applyFill="1" applyBorder="1" applyAlignment="1">
      <x:alignment vertical="top"/>
    </x:xf>
    <x:xf numFmtId="200" fontId="8" fillId="0" borderId="0" xfId="0" applyNumberFormat="1" applyFont="1" applyFill="1" applyBorder="1" applyAlignment="1">
      <x:alignment vertical="top"/>
    </x:xf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horizontal="center"/>
    </x:xf>
    <x:xf numFmtId="0" fontId="14" fillId="2" borderId="12" xfId="0" applyNumberFormat="1" applyFont="1" applyFill="1" applyBorder="1"/>
    <x:xf numFmtId="0" fontId="14" fillId="2" borderId="13" xfId="0" applyNumberFormat="1" applyFont="1" applyFill="1" applyBorder="1"/>
    <x:xf numFmtId="0" fontId="14" fillId="2" borderId="5" xfId="0" applyNumberFormat="1" applyFont="1" applyFill="1" applyBorder="1"/>
    <x:xf numFmtId="0" fontId="14" fillId="2" borderId="2" xfId="0" applyNumberFormat="1" applyFont="1" applyFill="1" applyBorder="1"/>
    <x:xf numFmtId="0" fontId="14" fillId="2" borderId="3" xfId="0" applyNumberFormat="1" applyFont="1" applyFill="1" applyBorder="1"/>
    <x:xf numFmtId="0" fontId="14" fillId="2" borderId="12" xfId="0" applyNumberFormat="1" applyFont="1" applyFill="1" applyBorder="1" applyAlignment="1">
      <x:alignment horizontal="center"/>
    </x:xf>
    <x:xf numFmtId="0" fontId="14" fillId="2" borderId="0" xfId="0" applyNumberFormat="1" applyFont="1" applyFill="1" applyBorder="1" applyAlignment="1">
      <x:alignment horizontal="center"/>
    </x:xf>
    <x:xf numFmtId="0" fontId="14" fillId="2" borderId="13" xfId="0" applyNumberFormat="1" applyFont="1" applyFill="1" applyBorder="1" applyAlignment="1">
      <x:alignment horizontal="center"/>
    </x:xf>
    <x:xf numFmtId="0" fontId="14" fillId="2" borderId="5" xfId="0" applyNumberFormat="1" applyFont="1" applyFill="1" applyBorder="1" applyAlignment="1">
      <x:alignment horizontal="center"/>
    </x:xf>
    <x:xf numFmtId="0" fontId="14" fillId="2" borderId="2" xfId="0" applyNumberFormat="1" applyFont="1" applyFill="1" applyBorder="1" applyAlignment="1">
      <x:alignment horizontal="center"/>
    </x:xf>
    <x:xf numFmtId="0" fontId="14" fillId="2" borderId="3" xfId="0" applyNumberFormat="1" applyFont="1" applyFill="1" applyBorder="1" applyAlignment="1">
      <x:alignment horizontal="center"/>
    </x:xf>
    <x:xf numFmtId="0" fontId="14" fillId="2" borderId="12" xfId="0" applyNumberFormat="1" applyFont="1" applyFill="1" applyBorder="1" applyAlignment="1">
      <x:alignment horizontal="center" vertical="center"/>
    </x:xf>
    <x:xf numFmtId="0" fontId="14" fillId="2" borderId="0" xfId="0" applyNumberFormat="1" applyFont="1" applyFill="1" applyBorder="1" applyAlignment="1">
      <x:alignment horizontal="center" vertical="center"/>
    </x:xf>
    <x:xf numFmtId="0" fontId="14" fillId="2" borderId="13" xfId="0" applyNumberFormat="1" applyFont="1" applyFill="1" applyBorder="1" applyAlignment="1">
      <x:alignment horizontal="center" vertical="center"/>
    </x:xf>
    <x:xf numFmtId="0" fontId="14" fillId="2" borderId="5" xfId="0" applyNumberFormat="1" applyFont="1" applyFill="1" applyBorder="1" applyAlignment="1">
      <x:alignment horizontal="center" vertical="center"/>
    </x:xf>
    <x:xf numFmtId="0" fontId="14" fillId="2" borderId="2" xfId="0" applyNumberFormat="1" applyFont="1" applyFill="1" applyBorder="1" applyAlignment="1">
      <x:alignment horizontal="center" vertical="center"/>
    </x:xf>
    <x:xf numFmtId="0" fontId="14" fillId="2" borderId="3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/>
    <x:xf numFmtId="0" fontId="8" fillId="2" borderId="2" xfId="0" applyNumberFormat="1" applyFont="1" applyFill="1" applyBorder="1"/>
    <x:xf numFmtId="0" fontId="8" fillId="2" borderId="14" xfId="0" applyNumberFormat="1" applyFont="1" applyFill="1" applyBorder="1"/>
    <x:xf numFmtId="0" fontId="8" fillId="2" borderId="15" xfId="0" applyNumberFormat="1" applyFont="1" applyFill="1" applyBorder="1"/>
    <x:xf numFmtId="0" fontId="8" fillId="3" borderId="2" xfId="0" applyNumberFormat="1" applyFont="1" applyFill="1" applyBorder="1"/>
    <x:xf numFmtId="0" fontId="13" fillId="3" borderId="2" xfId="0" applyNumberFormat="1" applyFont="1" applyFill="1" applyBorder="1"/>
    <x:xf numFmtId="0" fontId="13" fillId="3" borderId="2" xfId="0" applyNumberFormat="1" applyFont="1" applyFill="1" applyBorder="1" applyAlignment="1">
      <x:alignment horizontal="center"/>
    </x:xf>
    <x:xf numFmtId="0" fontId="8" fillId="2" borderId="14" xfId="0" applyNumberFormat="1" applyFont="1" applyFill="1" applyBorder="1" applyAlignment="1">
      <x:alignment horizontal="center"/>
    </x:xf>
    <x:xf numFmtId="0" fontId="8" fillId="2" borderId="15" xfId="0" applyNumberFormat="1" applyFont="1" applyFill="1" applyBorder="1" applyAlignment="1">
      <x:alignment horizontal="center"/>
    </x:xf>
    <x:xf numFmtId="0" fontId="13" fillId="3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top" wrapText="1"/>
    </x:xf>
    <x:xf numFmtId="0" fontId="16" fillId="2" borderId="0" xfId="0" applyNumberFormat="1" applyFont="1" applyFill="1" applyBorder="1" applyAlignment="1">
      <x:alignment horizontal="right"/>
    </x:xf>
    <x:xf numFmtId="0" fontId="16" fillId="2" borderId="0" xfId="0" applyNumberFormat="1" applyFont="1" applyFill="1" applyBorder="1"/>
    <x:xf numFmtId="203" fontId="8" fillId="2" borderId="14" xfId="0" applyNumberFormat="1" applyFont="1" applyFill="1" applyBorder="1" applyAlignment="1">
      <x:alignment horizontal="center"/>
    </x:xf>
  </x:cellXfs>
  <x:cellStyles count="1">
    <x:cellStyle name="Normal" xfId="0"/>
  </x:cellStyles>
  <x:dxfs count="15">
    <x:dxf>
      <x:font>
        <x:color rgb="FF5E8A68"/>
      </x:font>
      <x:fill>
        <x:patternFill>
          <x:bgColor rgb="FFE5EFE7"/>
        </x:patternFill>
      </x:fill>
    </x:dxf>
    <x:dxf>
      <x:font>
        <x:color rgb="FF765B12"/>
      </x:font>
      <x:fill>
        <x:patternFill>
          <x:bgColor rgb="FFFAEDC7"/>
        </x:patternFill>
      </x:fill>
    </x:dxf>
    <x:dxf>
      <x:font>
        <x:color rgb="FFB83A32"/>
      </x:font>
      <x:fill>
        <x:patternFill>
          <x:bgColor rgb="FFF4DEDC"/>
        </x:patternFill>
      </x:fill>
    </x:dxf>
    <x:dxf>
      <x:font>
        <x:color rgb="FF6B6B6B"/>
      </x:font>
      <x:fill>
        <x:patternFill>
          <x:bgColor rgb="FFEEECE7"/>
        </x:patternFill>
      </x:fill>
    </x:dxf>
    <x:dxf>
      <x:font>
        <x:color rgb="FF4F6578"/>
      </x:font>
      <x:fill>
        <x:patternFill>
          <x:bgColor rgb="FFDDE6ED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9C0006"/>
      </x:font>
      <x:fill>
        <x:patternFill>
          <x:bgColor rgb="FFF4CC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color rgb="FF9C0006"/>
      </x:font>
      <x:fill>
        <x:patternFill>
          <x:bgColor rgb="FFF4CCCC"/>
        </x:patternFill>
      </x:fill>
    </x:dxf>
    <x:dxf>
      <x:font>
        <x:color rgb="FF666666"/>
      </x:font>
      <x:fill>
        <x:patternFill>
          <x:bgColor rgb="FFE7E6E6"/>
        </x:patternFill>
      </x:fill>
    </x:dxf>
    <x:dxf>
      <x:font>
        <x:color rgb="FF666666"/>
      </x:font>
      <x:fill>
        <x:patternFill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2db15cb0e48ed" /><Relationship Type="http://schemas.openxmlformats.org/officeDocument/2006/relationships/theme" Target="/xl/theme/theme1.xml" Id="R4b646f5d7a3a4ee8" /><Relationship Type="http://schemas.openxmlformats.org/officeDocument/2006/relationships/sharedStrings" Target="/xl/sharedStrings.xml" Id="Re7fd63f563104d5a" /><Relationship Type="http://schemas.openxmlformats.org/officeDocument/2006/relationships/worksheet" Target="/xl/worksheets/sheet1.xml" Id="R7b28e2fc26064f53" /><Relationship Type="http://schemas.openxmlformats.org/officeDocument/2006/relationships/worksheet" Target="/xl/worksheets/sheet2.xml" Id="R0e3ff7db82dd4063" /><Relationship Type="http://schemas.openxmlformats.org/officeDocument/2006/relationships/worksheet" Target="/xl/worksheets/sheet3.xml" Id="R9788d94efad247d9" /><Relationship Type="http://schemas.openxmlformats.org/officeDocument/2006/relationships/worksheet" Target="/xl/worksheets/sheet4.xml" Id="R6dbf98c23a0946c3" /><Relationship Type="http://schemas.openxmlformats.org/officeDocument/2006/relationships/worksheet" Target="/xl/worksheets/sheet5.xml" Id="R00d9b65fa6df41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54a268da74a4fa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180b11d4f1a4a03" /><Relationship Type="http://schemas.openxmlformats.org/officeDocument/2006/relationships/chart" Target="/xl/drawings/charts/chart1.xml" Id="Rc28d4e38c6dc400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f0abddd800cd4d7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35f37e9302734a3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b564f177732c463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Estado por atividade (nº de espaços)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COMPLETO</c:v>
          </c:tx>
          <c:spPr>
            <a:solidFill xmlns:a="http://schemas.openxmlformats.org/drawingml/2006/main">
              <a:srgbClr val="5E8A68"/>
            </a:solidFill>
          </c:spPr>
          <c:cat>
            <c:strRef>
              <c:f>'Dashboard'!$A$10:$A$20</c:f>
              <c:strCache>
                <c:ptCount val="0"/>
              </c:strCache>
            </c:strRef>
          </c:cat>
          <c:val>
            <c:numRef>
              <c:f>'Dashboard'!$B$10:$B$20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INCOMPLETO</c:v>
          </c:tx>
          <c:spPr>
            <a:solidFill xmlns:a="http://schemas.openxmlformats.org/drawingml/2006/main">
              <a:srgbClr val="E9AF20"/>
            </a:solidFill>
          </c:spPr>
          <c:cat>
            <c:strRef>
              <c:f>'Dashboard'!$A$10:$A$20</c:f>
              <c:strCache>
                <c:ptCount val="0"/>
              </c:strCache>
            </c:strRef>
          </c:cat>
          <c:val>
            <c:numRef>
              <c:f>'Dashboard'!$C$10:$C$20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NÃO INICIADO</c:v>
          </c:tx>
          <c:spPr>
            <a:solidFill xmlns:a="http://schemas.openxmlformats.org/drawingml/2006/main">
              <a:srgbClr val="B83A32"/>
            </a:solidFill>
          </c:spPr>
          <c:cat>
            <c:strRef>
              <c:f>'Dashboard'!$A$10:$A$20</c:f>
              <c:strCache>
                <c:ptCount val="0"/>
              </c:strCache>
            </c:strRef>
          </c:cat>
          <c:val>
            <c:numRef>
              <c:f>'Dashboard'!$D$10:$D$20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N/A</c:v>
          </c:tx>
          <c:spPr>
            <a:solidFill xmlns:a="http://schemas.openxmlformats.org/drawingml/2006/main">
              <a:srgbClr val="B8B7B2"/>
            </a:solidFill>
          </c:spPr>
          <c:cat>
            <c:strRef>
              <c:f>'Dashboard'!$A$10:$A$20</c:f>
              <c:strCache>
                <c:ptCount val="0"/>
              </c:strCache>
            </c:strRef>
          </c:cat>
          <c:val>
            <c:numRef>
              <c:f>'Dashboard'!$E$10:$E$20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POR AVALIAR</c:v>
          </c:tx>
          <c:spPr>
            <a:solidFill xmlns:a="http://schemas.openxmlformats.org/drawingml/2006/main">
              <a:srgbClr val="D7D7D4"/>
            </a:solidFill>
          </c:spPr>
          <c:cat>
            <c:strRef>
              <c:f>'Dashboard'!$A$10:$A$20</c:f>
              <c:strCache>
                <c:ptCount val="0"/>
              </c:strCache>
            </c:strRef>
          </c:cat>
          <c:val>
            <c:numRef>
              <c:f>'Dashboard'!$F$10:$F$20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2</xdr:row>
      <xdr:rowOff>0</xdr:rowOff>
    </xdr:from>
    <xdr:ext cx="1476375" cy="1019175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4a268da74a4f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16</xdr:col>
      <xdr:colOff>0</xdr:colOff>
      <xdr:row>26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8d4e38c6dc4002"/>
        </a:graphicData>
      </a:graphic>
    </xdr:graphicFrame>
    <xdr:clientData/>
  </xdr:twoCellAnchor>
  <xdr:oneCellAnchor>
    <xdr:from>
      <xdr:col>17</xdr:col>
      <xdr:colOff>19050</xdr:colOff>
      <xdr:row>0</xdr:row>
      <xdr:rowOff>19050</xdr:rowOff>
    </xdr:from>
    <xdr:ext cx="228600" cy="228600"/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80b11d4f1a4a0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19</xdr:col>
      <xdr:colOff>19050</xdr:colOff>
      <xdr:row>0</xdr:row>
      <xdr:rowOff>19050</xdr:rowOff>
    </xdr:from>
    <xdr:ext cx="228600" cy="228600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0abddd800cd4d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12</xdr:col>
      <xdr:colOff>19050</xdr:colOff>
      <xdr:row>0</xdr:row>
      <xdr:rowOff>19050</xdr:rowOff>
    </xdr:from>
    <xdr:ext cx="228600" cy="22860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f37e9302734a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6</xdr:col>
      <xdr:colOff>19050</xdr:colOff>
      <xdr:row>0</xdr:row>
      <xdr:rowOff>19050</xdr:rowOff>
    </xdr:from>
    <xdr:ext cx="228600" cy="228600"/>
    <xdr:pic>
      <xdr:nvPicPr>
        <xdr:cNvPr id="1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64f177732c46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GoDo">
      <a:dk1>
        <a:srgbClr val="171717"/>
      </a:dk1>
      <a:lt1>
        <a:srgbClr val="FFFFFF"/>
      </a:lt1>
      <a:dk2>
        <a:srgbClr val="0E2841"/>
      </a:dk2>
      <a:lt2>
        <a:srgbClr val="EEECE7"/>
      </a:lt2>
      <a:accent1>
        <a:srgbClr val="E9AF20"/>
      </a:accent1>
      <a:accent2>
        <a:srgbClr val="1F5DA8"/>
      </a:accent2>
      <a:accent3>
        <a:srgbClr val="5E8A68"/>
      </a:accent3>
      <a:accent4>
        <a:srgbClr val="B83A32"/>
      </a:accent4>
      <a:accent5>
        <a:srgbClr val="EEECE7"/>
      </a:accent5>
      <a:accent6>
        <a:srgbClr val="6B6B6B"/>
      </a:accent6>
      <a:hlink>
        <a:srgbClr val="1F5DA8"/>
      </a:hlink>
      <a:folHlink>
        <a:srgbClr val="1F5DA8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GoD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05fc00bfd08426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07d5f76d5db41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852757d9994644b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284673a35e5b4e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ec0f5e3fad6417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34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9" hidden="0" customWidth="1"/>
    <x:col min="8" max="8" width="16" hidden="0" customWidth="1"/>
    <x:col min="9" max="9" width="8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01" t="str">
        <x:v>THE STANDARD LISBON</x:v>
      </x:c>
      <x:c r="H3" s="101" t="str">
        <x:v>THE STANDARD LISBON</x:v>
      </x:c>
      <x:c r="I3" s="101" t="str">
        <x:v>THE STANDARD LISBON</x:v>
      </x:c>
    </x:row>
    <x:row r="4" ht="19" customHeight="1">
      <x:c r="A4" s="1"/>
      <x:c r="B4" s="1"/>
      <x:c r="C4" s="1"/>
      <x:c r="D4" s="1"/>
      <x:c r="E4" s="1"/>
      <x:c r="F4" s="1"/>
      <x:c r="G4" s="3"/>
      <x:c r="H4" s="1"/>
      <x:c r="I4" s="1"/>
    </x:row>
    <x:row r="5" ht="19" customHeight="1">
      <x:c r="A5" s="1"/>
      <x:c r="B5" s="1"/>
      <x:c r="C5" s="1"/>
      <x:c r="D5" s="1"/>
      <x:c r="E5" s="1"/>
      <x:c r="F5" s="1"/>
      <x:c r="G5" s="3"/>
      <x:c r="H5" s="1"/>
      <x:c r="I5" s="1"/>
    </x:row>
    <x:row r="6" ht="19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19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19" customHeight="1">
      <x:c r="A8" s="1"/>
      <x:c r="B8" s="1"/>
      <x:c r="C8" s="1"/>
      <x:c r="D8" s="1"/>
      <x:c r="E8" s="1"/>
      <x:c r="F8" s="1"/>
      <x:c r="G8" s="1"/>
      <x:c r="H8" s="1"/>
      <x:c r="I8" s="1"/>
    </x:row>
    <x:row r="9" ht="19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19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19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19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34" customHeight="1">
      <x:c r="A13" s="1"/>
      <x:c r="B13" s="5" t="str">
        <x:v>Status de Construção e Instalações</x:v>
      </x:c>
      <x:c r="C13" s="5" t="str">
        <x:v>Status de Construção e Instalações</x:v>
      </x:c>
      <x:c r="D13" s="5" t="str">
        <x:v>Status de Construção e Instalações</x:v>
      </x:c>
      <x:c r="E13" s="5" t="str">
        <x:v>Status de Construção e Instalações</x:v>
      </x:c>
      <x:c r="F13" s="5" t="str">
        <x:v>Status de Construção e Instalações</x:v>
      </x:c>
      <x:c r="G13" s="5" t="str">
        <x:v>Status de Construção e Instalações</x:v>
      </x:c>
      <x:c r="H13" s="5" t="str">
        <x:v>Status de Construção e Instalações</x:v>
      </x:c>
      <x:c r="I13" s="6" t="str">
        <x:v>●</x:v>
      </x:c>
    </x:row>
    <x:row r="14" ht="19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19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19" customHeight="1">
      <x:c r="A16" s="1"/>
      <x:c r="B16" s="10" t="str">
        <x:v>PROJETO</x:v>
      </x:c>
      <x:c r="C16" s="10"/>
      <x:c r="D16" s="1"/>
      <x:c r="E16" s="1"/>
      <x:c r="F16" s="1"/>
      <x:c r="G16" s="1"/>
      <x:c r="H16" s="1"/>
      <x:c r="I16" s="1"/>
    </x:row>
    <x:row r="17" ht="19" customHeight="1">
      <x:c r="A17" s="1"/>
      <x:c r="B17" s="11" t="str">
        <x:v>Hotel + Caminhos de Ferro Apart-Hotel - Preciouscipher Lda</x:v>
      </x:c>
      <x:c r="C17" s="11" t="str">
        <x:v>Hotel + Caminhos de Ferro Apart-Hotel - Preciouscipher Lda</x:v>
      </x:c>
      <x:c r="D17" s="12" t="str">
        <x:v>Hotel + Caminhos de Ferro Apart-Hotel - Preciouscipher Lda</x:v>
      </x:c>
      <x:c r="E17" s="12" t="str">
        <x:v>Hotel + Caminhos de Ferro Apart-Hotel - Preciouscipher Lda</x:v>
      </x:c>
      <x:c r="F17" s="12" t="str">
        <x:v>Hotel + Caminhos de Ferro Apart-Hotel - Preciouscipher Lda</x:v>
      </x:c>
      <x:c r="G17" s="12" t="str">
        <x:v>Hotel + Caminhos de Ferro Apart-Hotel - Preciouscipher Lda</x:v>
      </x:c>
      <x:c r="H17" s="12" t="str">
        <x:v>Hotel + Caminhos de Ferro Apart-Hotel - Preciouscipher Lda</x:v>
      </x:c>
      <x:c r="I17" s="1"/>
    </x:row>
    <x:row r="18" ht="19" customHeight="1">
      <x:c r="A18" s="1"/>
      <x:c r="B18" s="10"/>
      <x:c r="C18" s="10"/>
      <x:c r="D18" s="1"/>
      <x:c r="E18" s="1"/>
      <x:c r="F18" s="1"/>
      <x:c r="G18" s="1"/>
      <x:c r="H18" s="1"/>
      <x:c r="I18" s="1"/>
    </x:row>
    <x:row r="19" ht="19" customHeight="1">
      <x:c r="A19" s="1"/>
      <x:c r="B19" s="10" t="str">
        <x:v>DATA</x:v>
      </x:c>
      <x:c r="C19" s="10" t="str">
        <x:v>REVISÃO</x:v>
      </x:c>
      <x:c r="D19" s="1"/>
      <x:c r="E19" s="1"/>
      <x:c r="F19" s="1"/>
      <x:c r="G19" s="1"/>
      <x:c r="H19" s="1"/>
      <x:c r="I19" s="1"/>
    </x:row>
    <x:row r="20" ht="19" customHeight="1">
      <x:c r="A20" s="1"/>
      <x:c r="B20" s="13" t="n">
        <x:v>46286</x:v>
      </x:c>
      <x:c r="C20" s="14" t="str">
        <x:v>R0</x:v>
      </x:c>
      <x:c r="D20" s="1"/>
      <x:c r="E20" s="1"/>
      <x:c r="F20" s="1"/>
      <x:c r="G20" s="1"/>
      <x:c r="H20" s="1"/>
      <x:c r="I20" s="1"/>
    </x:row>
    <x:row r="21" ht="19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19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19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19" customHeight="1">
      <x:c r="A24" s="16" t="str">
        <x:v>GoDo inc.  |  Arquitetura e Construções - Projetos, Gestão e Consultoria</x:v>
      </x:c>
      <x:c r="B24" s="16" t="str">
        <x:v>GoDo inc.  |  Arquitetura e Construções - Projetos, Gestão e Consultoria</x:v>
      </x:c>
      <x:c r="C24" s="16" t="str">
        <x:v>GoDo inc.  |  Arquitetura e Construções - Projetos, Gestão e Consultoria</x:v>
      </x:c>
      <x:c r="D24" s="16" t="str">
        <x:v>GoDo inc.  |  Arquitetura e Construções - Projetos, Gestão e Consultoria</x:v>
      </x:c>
      <x:c r="E24" s="16" t="str">
        <x:v>GoDo inc.  |  Arquitetura e Construções - Projetos, Gestão e Consultoria</x:v>
      </x:c>
      <x:c r="F24" s="16" t="str">
        <x:v>GoDo inc.  |  Arquitetura e Construções - Projetos, Gestão e Consultoria</x:v>
      </x:c>
      <x:c r="G24" s="16" t="str">
        <x:v>GoDo inc.  |  Arquitetura e Construções - Projetos, Gestão e Consultoria</x:v>
      </x:c>
      <x:c r="H24" s="16" t="str">
        <x:v>GoDo inc.  |  Arquitetura e Construções - Projetos, Gestão e Consultoria</x:v>
      </x:c>
      <x:c r="I24" s="16" t="str">
        <x:v>GoDo inc.  |  Arquitetura e Construções - Projetos, Gestão e Consultoria</x:v>
      </x:c>
    </x:row>
    <x:row r="25" ht="19" customHeight="1">
      <x:c r="A25" s="15" t="str">
        <x:v>www.godoinc.com   |   Rua de Entrecampos, 38A, Lisboa   |   +351 915 650 877</x:v>
      </x:c>
      <x:c r="B25" s="15" t="str">
        <x:v>www.godoinc.com   |   Rua de Entrecampos, 38A, Lisboa   |   +351 915 650 877</x:v>
      </x:c>
      <x:c r="C25" s="15" t="str">
        <x:v>www.godoinc.com   |   Rua de Entrecampos, 38A, Lisboa   |   +351 915 650 877</x:v>
      </x:c>
      <x:c r="D25" s="15" t="str">
        <x:v>www.godoinc.com   |   Rua de Entrecampos, 38A, Lisboa   |   +351 915 650 877</x:v>
      </x:c>
      <x:c r="E25" s="15" t="str">
        <x:v>www.godoinc.com   |   Rua de Entrecampos, 38A, Lisboa   |   +351 915 650 877</x:v>
      </x:c>
      <x:c r="F25" s="15" t="str">
        <x:v>www.godoinc.com   |   Rua de Entrecampos, 38A, Lisboa   |   +351 915 650 877</x:v>
      </x:c>
      <x:c r="G25" s="15" t="str">
        <x:v>www.godoinc.com   |   Rua de Entrecampos, 38A, Lisboa   |   +351 915 650 877</x:v>
      </x:c>
      <x:c r="H25" s="15" t="str">
        <x:v>www.godoinc.com   |   Rua de Entrecampos, 38A, Lisboa   |   +351 915 650 877</x:v>
      </x:c>
      <x:c r="I25" s="15" t="str">
        <x:v>www.godoinc.com   |   Rua de Entrecampos, 38A, Lisboa   |   +351 915 650 877</x:v>
      </x:c>
    </x:row>
  </x:sheetData>
  <x:mergeCells>
    <x:mergeCell ref="B13:H13"/>
    <x:mergeCell ref="B17:H17"/>
    <x:mergeCell ref="A24:I24"/>
    <x:mergeCell ref="A25:I25"/>
    <x:mergeCell ref="G3:I3"/>
  </x:mergeCells>
  <x:pageMargins left="0.7" right="0.7" top="0.75" bottom="0.75" header="0.3" footer="0.3"/>
  <x:drawing xmlns:r="http://schemas.openxmlformats.org/officeDocument/2006/relationships" r:id="R105fc00bfd08426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4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0" customHeight="1">
      <x:c r="A1" s="66" t="str">
        <x:v>STATUS DE CONSTRUÇÃO E INSTALAÇÕES</x:v>
      </x:c>
      <x:c r="B1" s="66" t="str">
        <x:v>STATUS DE CONSTRUÇÃO E INSTALAÇÕES</x:v>
      </x:c>
      <x:c r="C1" s="66" t="str">
        <x:v>STATUS DE CONSTRUÇÃO E INSTALAÇÕES</x:v>
      </x:c>
      <x:c r="D1" s="66" t="str">
        <x:v>STATUS DE CONSTRUÇÃO E INSTALAÇÕES</x:v>
      </x:c>
      <x:c r="E1" s="66" t="str">
        <x:v>STATUS DE CONSTRUÇÃO E INSTALAÇÕES</x:v>
      </x:c>
      <x:c r="F1" s="66" t="str">
        <x:v>STATUS DE CONSTRUÇÃO E INSTALAÇÕES</x:v>
      </x:c>
      <x:c r="G1" s="66" t="str">
        <x:v>STATUS DE CONSTRUÇÃO E INSTALAÇÕES</x:v>
      </x:c>
      <x:c r="H1" s="66" t="str">
        <x:v>STATUS DE CONSTRUÇÃO E INSTALAÇÕES</x:v>
      </x:c>
      <x:c r="I1" s="66" t="str">
        <x:v>STATUS DE CONSTRUÇÃO E INSTALAÇÕES</x:v>
      </x:c>
      <x:c r="J1" s="66" t="str">
        <x:v>STATUS DE CONSTRUÇÃO E INSTALAÇÕES</x:v>
      </x:c>
      <x:c r="K1" s="66" t="str">
        <x:v>STATUS DE CONSTRUÇÃO E INSTALAÇÕES</x:v>
      </x:c>
      <x:c r="L1" s="66" t="str">
        <x:v>STATUS DE CONSTRUÇÃO E INSTALAÇÕES</x:v>
      </x:c>
      <x:c r="M1" s="66" t="str">
        <x:v>STATUS DE CONSTRUÇÃO E INSTALAÇÕES</x:v>
      </x:c>
      <x:c r="N1" s="66" t="str">
        <x:v>STATUS DE CONSTRUÇÃO E INSTALAÇÕES</x:v>
      </x:c>
      <x:c r="O1" s="66" t="str">
        <x:v>STATUS DE CONSTRUÇÃO E INSTALAÇÕES</x:v>
      </x:c>
      <x:c r="P1" s="66" t="str">
        <x:v>STATUS DE CONSTRUÇÃO E INSTALAÇÕES</x:v>
      </x:c>
    </x:row>
    <x:row r="2">
      <x:c r="A2" s="67" t="str">
        <x:v>The Standard, Lisbon   ·   21/09/2026   ·   Revisão R0</x:v>
      </x:c>
      <x:c r="B2" s="67" t="str">
        <x:v>The Standard, Lisbon   ·   21/09/2026   ·   Revisão R0</x:v>
      </x:c>
      <x:c r="C2" s="67" t="str">
        <x:v>The Standard, Lisbon   ·   21/09/2026   ·   Revisão R0</x:v>
      </x:c>
      <x:c r="D2" s="67" t="str">
        <x:v>The Standard, Lisbon   ·   21/09/2026   ·   Revisão R0</x:v>
      </x:c>
      <x:c r="E2" s="67" t="str">
        <x:v>The Standard, Lisbon   ·   21/09/2026   ·   Revisão R0</x:v>
      </x:c>
      <x:c r="F2" s="67" t="str">
        <x:v>The Standard, Lisbon   ·   21/09/2026   ·   Revisão R0</x:v>
      </x:c>
      <x:c r="G2" s="67" t="str">
        <x:v>The Standard, Lisbon   ·   21/09/2026   ·   Revisão R0</x:v>
      </x:c>
      <x:c r="H2" s="67" t="str">
        <x:v>The Standard, Lisbon   ·   21/09/2026   ·   Revisão R0</x:v>
      </x:c>
      <x:c r="I2" s="67" t="str">
        <x:v>The Standard, Lisbon   ·   21/09/2026   ·   Revisão R0</x:v>
      </x:c>
      <x:c r="J2" s="67" t="str">
        <x:v>The Standard, Lisbon   ·   21/09/2026   ·   Revisão R0</x:v>
      </x:c>
      <x:c r="K2" s="67" t="str">
        <x:v>The Standard, Lisbon   ·   21/09/2026   ·   Revisão R0</x:v>
      </x:c>
      <x:c r="L2" s="67" t="str">
        <x:v>The Standard, Lisbon   ·   21/09/2026   ·   Revisão R0</x:v>
      </x:c>
      <x:c r="M2" s="67" t="str">
        <x:v>The Standard, Lisbon   ·   21/09/2026   ·   Revisão R0</x:v>
      </x:c>
      <x:c r="N2" s="67" t="str">
        <x:v>The Standard, Lisbon   ·   21/09/2026   ·   Revisão R0</x:v>
      </x:c>
      <x:c r="O2" s="67" t="str">
        <x:v>The Standard, Lisbon   ·   21/09/2026   ·   Revisão R0</x:v>
      </x:c>
      <x:c r="P2" s="67" t="str">
        <x:v>The Standard, Lisbon   ·   21/09/2026   ·   Revisão R0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71" t="str">
        <x:v>TOTAL DE ESPAÇOS</x:v>
      </x:c>
      <x:c r="B4" s="71" t="str">
        <x:v>TOTAL DE ESPAÇOS</x:v>
      </x:c>
      <x:c r="C4" s="71" t="str">
        <x:v>QUARTOS</x:v>
      </x:c>
      <x:c r="D4" s="71" t="str">
        <x:v>QUARTOS</x:v>
      </x:c>
      <x:c r="E4" s="71" t="str">
        <x:v>OUTROS ESPAÇOS</x:v>
      </x:c>
      <x:c r="F4" s="71" t="str">
        <x:v>OUTROS ESPAÇOS</x:v>
      </x:c>
      <x:c r="G4" s="71" t="str">
        <x:v>VISTORIAS CONCLUÍDAS</x:v>
      </x:c>
      <x:c r="H4" s="71" t="str">
        <x:v>VISTORIAS CONCLUÍDAS</x:v>
      </x:c>
      <x:c r="I4" s="71" t="str">
        <x:v>VISTORIAS INCOMPLETAS</x:v>
      </x:c>
      <x:c r="J4" s="71" t="str">
        <x:v>VISTORIAS INCOMPLETAS</x:v>
      </x:c>
      <x:c r="K4" s="71" t="str">
        <x:v>QUARTOS NÃO VISTORIADOS</x:v>
      </x:c>
      <x:c r="L4" s="71" t="str">
        <x:v>QUARTOS NÃO VISTORIADOS</x:v>
      </x:c>
      <x:c r="M4" s="1"/>
      <x:c r="N4" s="1"/>
      <x:c r="O4" s="1"/>
      <x:c r="P4" s="1"/>
    </x:row>
    <x:row r="5" ht="28" customHeight="1">
      <x:c r="A5" s="83" t="n">
        <x:f>COUNTA('Acompanhamento Geral'!$B$2:$B$204)</x:f>
        <x:v>203</x:v>
      </x:c>
      <x:c r="B5" s="84"/>
      <x:c r="C5" s="84" t="n">
        <x:f>COUNTIF('Acompanhamento Geral'!$A$2:$A$204,"Quarto")</x:f>
        <x:v>170</x:v>
      </x:c>
      <x:c r="D5" s="84"/>
      <x:c r="E5" s="84" t="n">
        <x:f>A5-C5</x:f>
        <x:v>33</x:v>
      </x:c>
      <x:c r="F5" s="84"/>
      <x:c r="G5" s="84" t="n">
        <x:f>COUNTIF('Acompanhamento Geral'!$N$2:$N$204,"Completo")</x:f>
        <x:v>33</x:v>
      </x:c>
      <x:c r="H5" s="84"/>
      <x:c r="I5" s="84" t="n">
        <x:f>COUNTIF('Acompanhamento Geral'!$N$2:$N$204,"Incompleto")</x:f>
        <x:v>2</x:v>
      </x:c>
      <x:c r="J5" s="84"/>
      <x:c r="K5" s="84" t="n">
        <x:f>COUNTIFS('Acompanhamento Geral'!$A$2:$A$204,"Quarto",'Acompanhamento Geral'!$N$2:$N$204,"Não iniciado")</x:f>
        <x:v>135</x:v>
      </x:c>
      <x:c r="L5" s="85"/>
      <x:c r="M5" s="1"/>
      <x:c r="N5" s="1"/>
      <x:c r="O5" s="1"/>
      <x:c r="P5" s="1"/>
    </x:row>
    <x:row r="6" ht="28" customHeight="1">
      <x:c r="A6" s="86"/>
      <x:c r="B6" s="87"/>
      <x:c r="C6" s="87"/>
      <x:c r="D6" s="87"/>
      <x:c r="E6" s="87"/>
      <x:c r="F6" s="87"/>
      <x:c r="G6" s="87"/>
      <x:c r="H6" s="87"/>
      <x:c r="I6" s="87"/>
      <x:c r="J6" s="87"/>
      <x:c r="K6" s="87"/>
      <x:c r="L6" s="88"/>
      <x:c r="M6" s="1"/>
      <x:c r="N6" s="1"/>
      <x:c r="O6" s="1"/>
      <x:c r="P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>
      <x:c r="A9" s="95" t="str">
        <x:v>ATIVIDADE</x:v>
      </x:c>
      <x:c r="B9" s="95" t="str">
        <x:v>COMPLETO</x:v>
      </x:c>
      <x:c r="C9" s="95" t="str">
        <x:v>INCOMPLETO</x:v>
      </x:c>
      <x:c r="D9" s="95" t="str">
        <x:v>NÃO INICIADO</x:v>
      </x:c>
      <x:c r="E9" s="95" t="str">
        <x:v>N/A</x:v>
      </x:c>
      <x:c r="F9" s="95" t="str">
        <x:v>POR AVALIAR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>
      <x:c r="A10" s="91" t="str">
        <x:v>FITOUT - MÉDIA DAS 3 FRENTES</x:v>
      </x:c>
      <x:c r="B10" s="103" t="n">
        <x:f>AVERAGE(B15:B17)</x:f>
        <x:v>47</x:v>
      </x:c>
      <x:c r="C10" s="103" t="n">
        <x:f>AVERAGE(C15:C17)</x:f>
        <x:v>0</x:v>
      </x:c>
      <x:c r="D10" s="103" t="n">
        <x:f>AVERAGE(D15:D17)</x:f>
        <x:v>0</x:v>
      </x:c>
      <x:c r="E10" s="103" t="n">
        <x:f>AVERAGE(E15:E17)</x:f>
        <x:v>0</x:v>
      </x:c>
      <x:c r="F10" s="103" t="n">
        <x:f>AVERAGE(F15:F17)</x:f>
        <x:v>156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>
      <x:c r="A11" s="91" t="str">
        <x:v>MEP - AVAC</x:v>
      </x:c>
      <x:c r="B11" s="96" t="n">
        <x:f>COUNTIF('Acompanhamento Geral'!$F$2:$F$204,B$9)</x:f>
        <x:v>170</x:v>
      </x:c>
      <x:c r="C11" s="96" t="n">
        <x:f>COUNTIF('Acompanhamento Geral'!$F$2:$F$204,C$9)</x:f>
        <x:v>0</x:v>
      </x:c>
      <x:c r="D11" s="96" t="n">
        <x:f>COUNTIF('Acompanhamento Geral'!$F$2:$F$204,D$9)</x:f>
        <x:v>0</x:v>
      </x:c>
      <x:c r="E11" s="96" t="n">
        <x:f>COUNTIF('Acompanhamento Geral'!$F$2:$F$204,E$9)</x:f>
        <x:v>0</x:v>
      </x:c>
      <x:c r="F11" s="96" t="n">
        <x:f>203-SUM(B11:E11)</x:f>
        <x:v>33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>
      <x:c r="A12" s="91" t="str">
        <x:v>MEP - ELECT</x:v>
      </x:c>
      <x:c r="B12" s="96" t="n">
        <x:f>COUNTIF('Acompanhamento Geral'!$G$2:$G$204,B$9)</x:f>
        <x:v>170</x:v>
      </x:c>
      <x:c r="C12" s="96" t="n">
        <x:f>COUNTIF('Acompanhamento Geral'!$G$2:$G$204,C$9)</x:f>
        <x:v>0</x:v>
      </x:c>
      <x:c r="D12" s="96" t="n">
        <x:f>COUNTIF('Acompanhamento Geral'!$G$2:$G$204,D$9)</x:f>
        <x:v>0</x:v>
      </x:c>
      <x:c r="E12" s="96" t="n">
        <x:f>COUNTIF('Acompanhamento Geral'!$G$2:$G$204,E$9)</x:f>
        <x:v>0</x:v>
      </x:c>
      <x:c r="F12" s="96" t="n">
        <x:f>203-SUM(B12:E12)</x:f>
        <x:v>33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>
      <x:c r="A13" s="91" t="str">
        <x:v>FFE MOBILIÁRIO</x:v>
      </x:c>
      <x:c r="B13" s="96" t="n">
        <x:f>COUNTIF('Acompanhamento Geral'!$H$2:$H$204,B$9)</x:f>
        <x:v>42</x:v>
      </x:c>
      <x:c r="C13" s="96" t="n">
        <x:f>COUNTIF('Acompanhamento Geral'!$H$2:$H$204,C$9)</x:f>
        <x:v>121</x:v>
      </x:c>
      <x:c r="D13" s="96" t="n">
        <x:f>COUNTIF('Acompanhamento Geral'!$H$2:$H$204,D$9)</x:f>
        <x:v>4</x:v>
      </x:c>
      <x:c r="E13" s="96" t="n">
        <x:f>COUNTIF('Acompanhamento Geral'!$H$2:$H$204,E$9)</x:f>
        <x:v>0</x:v>
      </x:c>
      <x:c r="F13" s="96" t="n">
        <x:f>203-SUM(B13:E13)</x:f>
        <x:v>36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>
      <x:c r="A14" s="91" t="str">
        <x:v>FFE ILUMINAÇÃO DECORATIVA</x:v>
      </x:c>
      <x:c r="B14" s="96" t="n">
        <x:f>COUNTIF('Acompanhamento Geral'!$I$2:$I$204,B$9)</x:f>
        <x:v>0</x:v>
      </x:c>
      <x:c r="C14" s="96" t="n">
        <x:f>COUNTIF('Acompanhamento Geral'!$I$2:$I$204,C$9)</x:f>
        <x:v>87</x:v>
      </x:c>
      <x:c r="D14" s="96" t="n">
        <x:f>COUNTIF('Acompanhamento Geral'!$I$2:$I$204,D$9)</x:f>
        <x:v>83</x:v>
      </x:c>
      <x:c r="E14" s="96" t="n">
        <x:f>COUNTIF('Acompanhamento Geral'!$I$2:$I$204,E$9)</x:f>
        <x:v>0</x:v>
      </x:c>
      <x:c r="F14" s="96" t="n">
        <x:f>203-SUM(B14:E14)</x:f>
        <x:v>33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>
      <x:c r="A15" s="91" t="str">
        <x:v>FITOUT PINTURA</x:v>
      </x:c>
      <x:c r="B15" s="96" t="n">
        <x:f>COUNTIF('Acompanhamento Geral'!$J$2:$J$204,B$9)</x:f>
        <x:v>47</x:v>
      </x:c>
      <x:c r="C15" s="96" t="n">
        <x:f>COUNTIF('Acompanhamento Geral'!$J$2:$J$204,C$9)</x:f>
        <x:v>0</x:v>
      </x:c>
      <x:c r="D15" s="96" t="n">
        <x:f>COUNTIF('Acompanhamento Geral'!$J$2:$J$204,D$9)</x:f>
        <x:v>0</x:v>
      </x:c>
      <x:c r="E15" s="96" t="n">
        <x:f>COUNTIF('Acompanhamento Geral'!$J$2:$J$204,E$9)</x:f>
        <x:v>0</x:v>
      </x:c>
      <x:c r="F15" s="96" t="n">
        <x:f>203-SUM(B15:E15)</x:f>
        <x:v>156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>
      <x:c r="A16" s="91" t="str">
        <x:v>FITOUT CARPINTARIA</x:v>
      </x:c>
      <x:c r="B16" s="96" t="n">
        <x:f>COUNTIF('Acompanhamento Geral'!$K$2:$K$204,B$9)</x:f>
        <x:v>47</x:v>
      </x:c>
      <x:c r="C16" s="96" t="n">
        <x:f>COUNTIF('Acompanhamento Geral'!$K$2:$K$204,C$9)</x:f>
        <x:v>0</x:v>
      </x:c>
      <x:c r="D16" s="96" t="n">
        <x:f>COUNTIF('Acompanhamento Geral'!$K$2:$K$204,D$9)</x:f>
        <x:v>0</x:v>
      </x:c>
      <x:c r="E16" s="96" t="n">
        <x:f>COUNTIF('Acompanhamento Geral'!$K$2:$K$204,E$9)</x:f>
        <x:v>0</x:v>
      </x:c>
      <x:c r="F16" s="96" t="n">
        <x:f>203-SUM(B16:E16)</x:f>
        <x:v>156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>
      <x:c r="A17" s="91" t="str">
        <x:v>FITOUT SNAGGING</x:v>
      </x:c>
      <x:c r="B17" s="96" t="n">
        <x:f>COUNTIF('Acompanhamento Geral'!$L$2:$L$204,B$9)</x:f>
        <x:v>47</x:v>
      </x:c>
      <x:c r="C17" s="96" t="n">
        <x:f>COUNTIF('Acompanhamento Geral'!$L$2:$L$204,C$9)</x:f>
        <x:v>0</x:v>
      </x:c>
      <x:c r="D17" s="96" t="n">
        <x:f>COUNTIF('Acompanhamento Geral'!$L$2:$L$204,D$9)</x:f>
        <x:v>0</x:v>
      </x:c>
      <x:c r="E17" s="96" t="n">
        <x:f>COUNTIF('Acompanhamento Geral'!$L$2:$L$204,E$9)</x:f>
        <x:v>0</x:v>
      </x:c>
      <x:c r="F17" s="96" t="n">
        <x:f>203-SUM(B17:E17)</x:f>
        <x:v>156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>
      <x:c r="A18" s="91" t="str">
        <x:v>OSE &amp; STYLING</x:v>
      </x:c>
      <x:c r="B18" s="96" t="n">
        <x:f>COUNTIF('Acompanhamento Geral'!$M$2:$M$204,B$9)</x:f>
        <x:v>0</x:v>
      </x:c>
      <x:c r="C18" s="96" t="n">
        <x:f>COUNTIF('Acompanhamento Geral'!$M$2:$M$204,C$9)</x:f>
        <x:v>0</x:v>
      </x:c>
      <x:c r="D18" s="96" t="n">
        <x:f>COUNTIF('Acompanhamento Geral'!$M$2:$M$204,D$9)</x:f>
        <x:v>170</x:v>
      </x:c>
      <x:c r="E18" s="96" t="n">
        <x:f>COUNTIF('Acompanhamento Geral'!$M$2:$M$204,E$9)</x:f>
        <x:v>0</x:v>
      </x:c>
      <x:c r="F18" s="96" t="n">
        <x:f>203-SUM(B18:E18)</x:f>
        <x:v>33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>
      <x:c r="A19" s="91" t="str">
        <x:v>VISTORIA ENGEXPOR</x:v>
      </x:c>
      <x:c r="B19" s="96" t="n">
        <x:f>COUNTIF('Acompanhamento Geral'!$N$2:$N$204,B$9)</x:f>
        <x:v>33</x:v>
      </x:c>
      <x:c r="C19" s="96" t="n">
        <x:f>COUNTIF('Acompanhamento Geral'!$N$2:$N$204,C$9)</x:f>
        <x:v>2</x:v>
      </x:c>
      <x:c r="D19" s="96" t="n">
        <x:f>COUNTIF('Acompanhamento Geral'!$N$2:$N$204,D$9)</x:f>
        <x:v>135</x:v>
      </x:c>
      <x:c r="E19" s="96" t="n">
        <x:f>COUNTIF('Acompanhamento Geral'!$N$2:$N$204,E$9)</x:f>
        <x:v>7</x:v>
      </x:c>
      <x:c r="F19" s="96" t="n">
        <x:f>203-SUM(B19:E19)</x:f>
        <x:v>26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>
      <x:c r="A20" s="92" t="str">
        <x:v>CORREÇÕES PÓS-VISTORIA ENGEXPOR</x:v>
      </x:c>
      <x:c r="B20" s="97" t="n">
        <x:f>COUNTIF('Acompanhamento Geral'!$O$2:$O$204,B$9)</x:f>
        <x:v>0</x:v>
      </x:c>
      <x:c r="C20" s="97" t="n">
        <x:f>COUNTIF('Acompanhamento Geral'!$O$2:$O$204,C$9)</x:f>
        <x:v>33</x:v>
      </x:c>
      <x:c r="D20" s="97" t="n">
        <x:f>COUNTIF('Acompanhamento Geral'!$O$2:$O$204,D$9)</x:f>
        <x:v>0</x:v>
      </x:c>
      <x:c r="E20" s="97" t="n">
        <x:f>COUNTIF('Acompanhamento Geral'!$O$2:$O$204,E$9)</x:f>
        <x:v>170</x:v>
      </x:c>
      <x:c r="F20" s="97" t="n">
        <x:f>203-SUM(B20:E20)</x:f>
        <x:v>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>
      <x:c r="A22" s="98" t="str">
        <x:v>LEITURA DA VISTORIA ENGEXPOR</x:v>
      </x:c>
      <x:c r="B22" s="98" t="str">
        <x:v>LEITURA DA VISTORIA ENGEXPOR</x:v>
      </x:c>
      <x:c r="C22" s="98" t="str">
        <x:v>LEITURA DA VISTORIA ENGEXPOR</x:v>
      </x:c>
      <x:c r="D22" s="98" t="str">
        <x:v>LEITURA DA VISTORIA ENGEXPOR</x:v>
      </x:c>
      <x:c r="E22" s="98" t="str">
        <x:v>LEITURA DA VISTORIA ENGEXPOR</x:v>
      </x:c>
      <x:c r="F22" s="98" t="str">
        <x:v>LEITURA DA VISTORIA ENGEXPOR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>
      <x:c r="A23" s="100" t="str">
        <x:v>33 quartos vistoriados. Nos quartos 113 e 119 a vistoria ficou incompleta por obstrução/armazenamento. Nos restantes quartos sem relatório, a vistoria está marcada como Não iniciado.</x:v>
      </x:c>
      <x:c r="B23" s="100" t="str">
        <x:v>33 quartos vistoriados. Nos quartos 113 e 119 a vistoria ficou incompleta por obstrução/armazenamento. Nos restantes quartos sem relatório, a vistoria está marcada como Não iniciado.</x:v>
      </x:c>
      <x:c r="C23" s="100" t="str">
        <x:v>33 quartos vistoriados. Nos quartos 113 e 119 a vistoria ficou incompleta por obstrução/armazenamento. Nos restantes quartos sem relatório, a vistoria está marcada como Não iniciado.</x:v>
      </x:c>
      <x:c r="D23" s="100" t="str">
        <x:v>33 quartos vistoriados. Nos quartos 113 e 119 a vistoria ficou incompleta por obstrução/armazenamento. Nos restantes quartos sem relatório, a vistoria está marcada como Não iniciado.</x:v>
      </x:c>
      <x:c r="E23" s="100" t="str">
        <x:v>33 quartos vistoriados. Nos quartos 113 e 119 a vistoria ficou incompleta por obstrução/armazenamento. Nos restantes quartos sem relatório, a vistoria está marcada como Não iniciado.</x:v>
      </x:c>
      <x:c r="F23" s="100" t="str">
        <x:v>33 quartos vistoriados. Nos quartos 113 e 119 a vistoria ficou incompleta por obstrução/armazenamento. Nos restantes quartos sem relatório, a vistoria está marcada como Não iniciado.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>
      <x:c r="A24" s="100" t="str">
        <x:v>33 quartos vistoriados. Nos quartos 113 e 119 a vistoria ficou incompleta por obstrução/armazenamento. Nos restantes quartos sem relatório, a vistoria está marcada como Não iniciado.</x:v>
      </x:c>
      <x:c r="B24" s="100" t="str">
        <x:v>33 quartos vistoriados. Nos quartos 113 e 119 a vistoria ficou incompleta por obstrução/armazenamento. Nos restantes quartos sem relatório, a vistoria está marcada como Não iniciado.</x:v>
      </x:c>
      <x:c r="C24" s="100" t="str">
        <x:v>33 quartos vistoriados. Nos quartos 113 e 119 a vistoria ficou incompleta por obstrução/armazenamento. Nos restantes quartos sem relatório, a vistoria está marcada como Não iniciado.</x:v>
      </x:c>
      <x:c r="D24" s="100" t="str">
        <x:v>33 quartos vistoriados. Nos quartos 113 e 119 a vistoria ficou incompleta por obstrução/armazenamento. Nos restantes quartos sem relatório, a vistoria está marcada como Não iniciado.</x:v>
      </x:c>
      <x:c r="E24" s="100" t="str">
        <x:v>33 quartos vistoriados. Nos quartos 113 e 119 a vistoria ficou incompleta por obstrução/armazenamento. Nos restantes quartos sem relatório, a vistoria está marcada como Não iniciado.</x:v>
      </x:c>
      <x:c r="F24" s="100" t="str">
        <x:v>33 quartos vistoriados. Nos quartos 113 e 119 a vistoria ficou incompleta por obstrução/armazenamento. Nos restantes quartos sem relatório, a vistoria está marcada como Não iniciado.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>
      <x:c r="A25" s="100" t="str">
        <x:v>33 quartos vistoriados. Nos quartos 113 e 119 a vistoria ficou incompleta por obstrução/armazenamento. Nos restantes quartos sem relatório, a vistoria está marcada como Não iniciado.</x:v>
      </x:c>
      <x:c r="B25" s="100" t="str">
        <x:v>33 quartos vistoriados. Nos quartos 113 e 119 a vistoria ficou incompleta por obstrução/armazenamento. Nos restantes quartos sem relatório, a vistoria está marcada como Não iniciado.</x:v>
      </x:c>
      <x:c r="C25" s="100" t="str">
        <x:v>33 quartos vistoriados. Nos quartos 113 e 119 a vistoria ficou incompleta por obstrução/armazenamento. Nos restantes quartos sem relatório, a vistoria está marcada como Não iniciado.</x:v>
      </x:c>
      <x:c r="D25" s="100" t="str">
        <x:v>33 quartos vistoriados. Nos quartos 113 e 119 a vistoria ficou incompleta por obstrução/armazenamento. Nos restantes quartos sem relatório, a vistoria está marcada como Não iniciado.</x:v>
      </x:c>
      <x:c r="E25" s="100" t="str">
        <x:v>33 quartos vistoriados. Nos quartos 113 e 119 a vistoria ficou incompleta por obstrução/armazenamento. Nos restantes quartos sem relatório, a vistoria está marcada como Não iniciado.</x:v>
      </x:c>
      <x:c r="F25" s="100" t="str">
        <x:v>33 quartos vistoriados. Nos quartos 113 e 119 a vistoria ficou incompleta por obstrução/armazenamento. Nos restantes quartos sem relatório, a vistoria está marcada como Não iniciado.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>
      <x:c r="A26" s="100" t="str">
        <x:v>33 quartos vistoriados. Nos quartos 113 e 119 a vistoria ficou incompleta por obstrução/armazenamento. Nos restantes quartos sem relatório, a vistoria está marcada como Não iniciado.</x:v>
      </x:c>
      <x:c r="B26" s="100" t="str">
        <x:v>33 quartos vistoriados. Nos quartos 113 e 119 a vistoria ficou incompleta por obstrução/armazenamento. Nos restantes quartos sem relatório, a vistoria está marcada como Não iniciado.</x:v>
      </x:c>
      <x:c r="C26" s="100" t="str">
        <x:v>33 quartos vistoriados. Nos quartos 113 e 119 a vistoria ficou incompleta por obstrução/armazenamento. Nos restantes quartos sem relatório, a vistoria está marcada como Não iniciado.</x:v>
      </x:c>
      <x:c r="D26" s="100" t="str">
        <x:v>33 quartos vistoriados. Nos quartos 113 e 119 a vistoria ficou incompleta por obstrução/armazenamento. Nos restantes quartos sem relatório, a vistoria está marcada como Não iniciado.</x:v>
      </x:c>
      <x:c r="E26" s="100" t="str">
        <x:v>33 quartos vistoriados. Nos quartos 113 e 119 a vistoria ficou incompleta por obstrução/armazenamento. Nos restantes quartos sem relatório, a vistoria está marcada como Não iniciado.</x:v>
      </x:c>
      <x:c r="F26" s="100" t="str">
        <x:v>33 quartos vistoriados. Nos quartos 113 e 119 a vistoria ficou incompleta por obstrução/armazenamento. Nos restantes quartos sem relatório, a vistoria está marcada como Não iniciado.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>
      <x:c r="A28" s="16" t="str">
        <x:v>GoDo inc.  |  Arquitetura e Construções - Projetos, Gestão e Consultoria</x:v>
      </x:c>
      <x:c r="B28" s="16" t="str">
        <x:v>GoDo inc.  |  Arquitetura e Construções - Projetos, Gestão e Consultoria</x:v>
      </x:c>
      <x:c r="C28" s="16" t="str">
        <x:v>GoDo inc.  |  Arquitetura e Construções - Projetos, Gestão e Consultoria</x:v>
      </x:c>
      <x:c r="D28" s="16" t="str">
        <x:v>GoDo inc.  |  Arquitetura e Construções - Projetos, Gestão e Consultoria</x:v>
      </x:c>
      <x:c r="E28" s="16" t="str">
        <x:v>GoDo inc.  |  Arquitetura e Construções - Projetos, Gestão e Consultoria</x:v>
      </x:c>
      <x:c r="F28" s="16" t="str">
        <x:v>GoDo inc.  |  Arquitetura e Construções - Projetos, Gestão e Consultoria</x:v>
      </x:c>
      <x:c r="G28" s="16" t="str">
        <x:v>GoDo inc.  |  Arquitetura e Construções - Projetos, Gestão e Consultoria</x:v>
      </x:c>
      <x:c r="H28" s="16" t="str">
        <x:v>GoDo inc.  |  Arquitetura e Construções - Projetos, Gestão e Consultoria</x:v>
      </x:c>
      <x:c r="I28" s="16" t="str">
        <x:v>GoDo inc.  |  Arquitetura e Construções - Projetos, Gestão e Consultoria</x:v>
      </x:c>
      <x:c r="J28" s="16" t="str">
        <x:v>GoDo inc.  |  Arquitetura e Construções - Projetos, Gestão e Consultoria</x:v>
      </x:c>
      <x:c r="K28" s="16" t="str">
        <x:v>GoDo inc.  |  Arquitetura e Construções - Projetos, Gestão e Consultoria</x:v>
      </x:c>
      <x:c r="L28" s="16" t="str">
        <x:v>GoDo inc.  |  Arquitetura e Construções - Projetos, Gestão e Consultoria</x:v>
      </x:c>
      <x:c r="M28" s="16" t="str">
        <x:v>GoDo inc.  |  Arquitetura e Construções - Projetos, Gestão e Consultoria</x:v>
      </x:c>
      <x:c r="N28" s="16" t="str">
        <x:v>GoDo inc.  |  Arquitetura e Construções - Projetos, Gestão e Consultoria</x:v>
      </x:c>
      <x:c r="O28" s="16" t="str">
        <x:v>GoDo inc.  |  Arquitetura e Construções - Projetos, Gestão e Consultoria</x:v>
      </x:c>
      <x:c r="P28" s="16" t="str">
        <x:v>GoDo inc.  |  Arquitetura e Construções - Projetos, Gestão e Consultoria</x:v>
      </x:c>
      <x:c r="Q28" s="32" t="str">
        <x:v>GoDo inc.  |  Arquitetura e Construções - Projetos, Gestão e Consultoria</x:v>
      </x:c>
      <x:c r="R28" s="32" t="str">
        <x:v>GoDo inc.  |  Arquitetura e Construções - Projetos, Gestão e Consultoria</x:v>
      </x:c>
    </x:row>
    <x:row r="29">
      <x:c r="A29" s="15" t="str">
        <x:v>www.godoinc.com   |   Rua de Entrecampos, 38A, Lisboa   |   +351 915 650 877</x:v>
      </x:c>
      <x:c r="B29" s="15" t="str">
        <x:v>www.godoinc.com   |   Rua de Entrecampos, 38A, Lisboa   |   +351 915 650 877</x:v>
      </x:c>
      <x:c r="C29" s="15" t="str">
        <x:v>www.godoinc.com   |   Rua de Entrecampos, 38A, Lisboa   |   +351 915 650 877</x:v>
      </x:c>
      <x:c r="D29" s="15" t="str">
        <x:v>www.godoinc.com   |   Rua de Entrecampos, 38A, Lisboa   |   +351 915 650 877</x:v>
      </x:c>
      <x:c r="E29" s="15" t="str">
        <x:v>www.godoinc.com   |   Rua de Entrecampos, 38A, Lisboa   |   +351 915 650 877</x:v>
      </x:c>
      <x:c r="F29" s="15" t="str">
        <x:v>www.godoinc.com   |   Rua de Entrecampos, 38A, Lisboa   |   +351 915 650 877</x:v>
      </x:c>
      <x:c r="G29" s="15" t="str">
        <x:v>www.godoinc.com   |   Rua de Entrecampos, 38A, Lisboa   |   +351 915 650 877</x:v>
      </x:c>
      <x:c r="H29" s="15" t="str">
        <x:v>www.godoinc.com   |   Rua de Entrecampos, 38A, Lisboa   |   +351 915 650 877</x:v>
      </x:c>
      <x:c r="I29" s="15" t="str">
        <x:v>www.godoinc.com   |   Rua de Entrecampos, 38A, Lisboa   |   +351 915 650 877</x:v>
      </x:c>
      <x:c r="J29" s="15" t="str">
        <x:v>www.godoinc.com   |   Rua de Entrecampos, 38A, Lisboa   |   +351 915 650 877</x:v>
      </x:c>
      <x:c r="K29" s="15" t="str">
        <x:v>www.godoinc.com   |   Rua de Entrecampos, 38A, Lisboa   |   +351 915 650 877</x:v>
      </x:c>
      <x:c r="L29" s="15" t="str">
        <x:v>www.godoinc.com   |   Rua de Entrecampos, 38A, Lisboa   |   +351 915 650 877</x:v>
      </x:c>
      <x:c r="M29" s="15" t="str">
        <x:v>www.godoinc.com   |   Rua de Entrecampos, 38A, Lisboa   |   +351 915 650 877</x:v>
      </x:c>
      <x:c r="N29" s="15" t="str">
        <x:v>www.godoinc.com   |   Rua de Entrecampos, 38A, Lisboa   |   +351 915 650 877</x:v>
      </x:c>
      <x:c r="O29" s="15" t="str">
        <x:v>www.godoinc.com   |   Rua de Entrecampos, 38A, Lisboa   |   +351 915 650 877</x:v>
      </x:c>
      <x:c r="P29" s="15" t="str">
        <x:v>www.godoinc.com   |   Rua de Entrecampos, 38A, Lisboa   |   +351 915 650 877</x:v>
      </x:c>
      <x:c r="Q29" s="31" t="str">
        <x:v>www.godoinc.com   |   Rua de Entrecampos, 38A, Lisboa   |   +351 915 650 877</x:v>
      </x:c>
      <x:c r="R29" s="31" t="str">
        <x:v>www.godoinc.com   |   Rua de Entrecampos, 38A, Lisboa   |   +351 915 650 877</x:v>
      </x:c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</x:sheetData>
  <x:mergeCells>
    <x:mergeCell ref="A1:P1"/>
    <x:mergeCell ref="A2:P2"/>
    <x:mergeCell ref="A4:B4"/>
    <x:mergeCell ref="C4:D4"/>
    <x:mergeCell ref="E4:F4"/>
    <x:mergeCell ref="G4:H4"/>
    <x:mergeCell ref="I4:J4"/>
    <x:mergeCell ref="K4:L4"/>
    <x:mergeCell ref="A5:B6"/>
    <x:mergeCell ref="C5:D6"/>
    <x:mergeCell ref="E5:F6"/>
    <x:mergeCell ref="G5:H6"/>
    <x:mergeCell ref="I5:J6"/>
    <x:mergeCell ref="K5:L6"/>
    <x:mergeCell ref="A22:F22"/>
    <x:mergeCell ref="A23:F26"/>
    <x:mergeCell ref="A28:R28"/>
    <x:mergeCell ref="A29:R29"/>
  </x:mergeCells>
  <x:pageMargins left="0.7" right="0.7" top="0.75" bottom="0.75" header="0.3" footer="0.3"/>
  <x:drawing xmlns:r="http://schemas.openxmlformats.org/officeDocument/2006/relationships" r:id="Ra07d5f76d5db41b4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1" hidden="0" customWidth="1"/>
    <x:col min="3" max="3" width="20" hidden="0" customWidth="1"/>
    <x:col min="4" max="4" width="9" hidden="0" customWidth="1"/>
    <x:col min="5" max="5" width="0" hidden="0" customWidth="1"/>
    <x:col min="6" max="6" width="14" hidden="0" customWidth="1"/>
    <x:col min="7" max="7" width="14" hidden="0" customWidth="1"/>
    <x:col min="8" max="8" width="18" hidden="0" customWidth="1"/>
    <x:col min="9" max="9" width="27" hidden="0" customWidth="1"/>
    <x:col min="10" max="10" width="18" hidden="0" customWidth="1"/>
    <x:col min="11" max="11" width="21" hidden="0" customWidth="1"/>
    <x:col min="12" max="12" width="18" hidden="0" customWidth="1"/>
    <x:col min="13" max="13" width="18" hidden="0" customWidth="1"/>
    <x:col min="14" max="14" width="19" hidden="0" customWidth="1"/>
    <x:col min="15" max="15" width="27" hidden="0" customWidth="1"/>
    <x:col min="16" max="16" width="16" hidden="0" customWidth="1"/>
    <x:col min="17" max="17" width="48" hidden="0" customWidth="1"/>
    <x:col min="18" max="18" width="17" hidden="0" customWidth="1"/>
  </x:cols>
  <x:sheetData>
    <x:row r="1" ht="38" customHeight="1">
      <x:c r="A1" s="22" t="str">
        <x:v>TIPO DE ESPAÇO</x:v>
      </x:c>
      <x:c r="B1" s="22" t="str">
        <x:v>IDENTIFICAÇÃO / Nº QUARTO OBRA</x:v>
      </x:c>
      <x:c r="C1" s="22" t="str">
        <x:v>Nº QUARTO COMERCIAL</x:v>
      </x:c>
      <x:c r="D1" s="22" t="str">
        <x:v>PISO</x:v>
      </x:c>
      <x:c r="E1" s="22"/>
      <x:c r="F1" s="22" t="str">
        <x:v>MEP - AVAC</x:v>
      </x:c>
      <x:c r="G1" s="22" t="str">
        <x:v>MEP - ELECT</x:v>
      </x:c>
      <x:c r="H1" s="22" t="str">
        <x:v>FFE MOBILIÁRIO</x:v>
      </x:c>
      <x:c r="I1" s="22" t="str">
        <x:v>FFE ILUMINAÇÃO DECORATIVA</x:v>
      </x:c>
      <x:c r="J1" s="22" t="str">
        <x:v>FITOUT PINTURA</x:v>
      </x:c>
      <x:c r="K1" s="22" t="str">
        <x:v>FITOUT CARPINTARIA</x:v>
      </x:c>
      <x:c r="L1" s="22" t="str">
        <x:v>FITOUT SNAGGING</x:v>
      </x:c>
      <x:c r="M1" s="22" t="str">
        <x:v>OSE &amp; STYLING</x:v>
      </x:c>
      <x:c r="N1" s="22" t="str">
        <x:v>VISTORIA ENGEXPOR</x:v>
      </x:c>
      <x:c r="O1" s="22" t="str">
        <x:v>CORREÇÕES PÓS-VISTORIA ENGEXPOR</x:v>
      </x:c>
      <x:c r="P1" s="22" t="str">
        <x:v>ESTADO GERAL</x:v>
      </x:c>
      <x:c r="Q1" s="22" t="str">
        <x:v>COMENTÁRIO GERAL</x:v>
      </x:c>
      <x:c r="R1" s="22" t="str">
        <x:v>ÚLTIMA ATUALIZAÇÃO</x:v>
      </x:c>
    </x:row>
    <x:row r="2">
      <x:c r="A2" s="23" t="str">
        <x:v>Quarto</x:v>
      </x:c>
      <x:c r="B2" s="27" t="str">
        <x:v>L201</x:v>
      </x:c>
      <x:c r="C2" s="29" t="str">
        <x:v>L201</x:v>
      </x:c>
      <x:c r="D2" s="23" t="str">
        <x:v>L</x:v>
      </x:c>
      <x:c r="E2" s="24"/>
      <x:c r="F2" s="24" t="str">
        <x:v>Completo</x:v>
      </x:c>
      <x:c r="G2" s="24" t="str">
        <x:v>Completo</x:v>
      </x:c>
      <x:c r="H2" s="24" t="str">
        <x:v>Não iniciado</x:v>
      </x:c>
      <x:c r="I2" s="24" t="str">
        <x:v>Não iniciado</x:v>
      </x:c>
      <x:c r="J2" s="24"/>
      <x:c r="K2" s="24"/>
      <x:c r="L2" s="24"/>
      <x:c r="M2" s="24" t="str">
        <x:v>Não iniciado</x:v>
      </x:c>
      <x:c r="N2" s="24" t="str">
        <x:v>Não iniciado</x:v>
      </x:c>
      <x:c r="O2" s="24" t="str">
        <x:v>N/A</x:v>
      </x:c>
      <x:c r="P2" s="23" t="str">
        <x:f>IF(COUNTIF(F2:O2,"Incompleto")&gt;0,"Incompleto",IF(COUNTIF(F2:O2,"Não iniciado")&gt;0,"Não iniciado",IF(COUNTBLANK(F2:O2)&gt;0,"Por avaliar",IF(COUNTIF(F2:O2,"Completo")&gt;0,"Completo","N/A"))))</x:f>
        <x:v>Não iniciado</x:v>
      </x:c>
      <x:c r="Q2" s="25" t="str"/>
      <x:c r="R2" s="26" t="n">
        <x:v>46272.5</x:v>
      </x:c>
    </x:row>
    <x:row r="3">
      <x:c r="A3" s="18" t="str">
        <x:v>Quarto</x:v>
      </x:c>
      <x:c r="B3" s="28" t="str">
        <x:v>L202</x:v>
      </x:c>
      <x:c r="C3" s="30" t="str">
        <x:v>L202</x:v>
      </x:c>
      <x:c r="D3" s="18" t="str">
        <x:v>L</x:v>
      </x:c>
      <x:c r="E3" s="24"/>
      <x:c r="F3" s="24" t="str">
        <x:v>Completo</x:v>
      </x:c>
      <x:c r="G3" s="24" t="str">
        <x:v>Completo</x:v>
      </x:c>
      <x:c r="H3" s="24" t="str">
        <x:v>Não iniciado</x:v>
      </x:c>
      <x:c r="I3" s="24" t="str">
        <x:v>Não iniciado</x:v>
      </x:c>
      <x:c r="J3" s="24"/>
      <x:c r="K3" s="24"/>
      <x:c r="L3" s="24"/>
      <x:c r="M3" s="24" t="str">
        <x:v>Não iniciado</x:v>
      </x:c>
      <x:c r="N3" s="24" t="str">
        <x:v>Não iniciado</x:v>
      </x:c>
      <x:c r="O3" s="24" t="str">
        <x:v>N/A</x:v>
      </x:c>
      <x:c r="P3" s="18" t="str">
        <x:f>IF(COUNTIF(F3:O3,"Incompleto")&gt;0,"Incompleto",IF(COUNTIF(F3:O3,"Não iniciado")&gt;0,"Não iniciado",IF(COUNTBLANK(F3:O3)&gt;0,"Por avaliar",IF(COUNTIF(F3:O3,"Completo")&gt;0,"Completo","N/A"))))</x:f>
        <x:v>Não iniciado</x:v>
      </x:c>
      <x:c r="Q3" s="25" t="str"/>
      <x:c r="R3" s="26" t="n">
        <x:v>46272.5</x:v>
      </x:c>
    </x:row>
    <x:row r="4">
      <x:c r="A4" s="23" t="str">
        <x:v>Quarto</x:v>
      </x:c>
      <x:c r="B4" s="27" t="str">
        <x:v>L203</x:v>
      </x:c>
      <x:c r="C4" s="29" t="str">
        <x:v>L203</x:v>
      </x:c>
      <x:c r="D4" s="23" t="str">
        <x:v>L</x:v>
      </x:c>
      <x:c r="E4" s="24"/>
      <x:c r="F4" s="24" t="str">
        <x:v>Completo</x:v>
      </x:c>
      <x:c r="G4" s="24" t="str">
        <x:v>Completo</x:v>
      </x:c>
      <x:c r="H4" s="24" t="str">
        <x:v>Não iniciado</x:v>
      </x:c>
      <x:c r="I4" s="24" t="str">
        <x:v>Não iniciado</x:v>
      </x:c>
      <x:c r="J4" s="24"/>
      <x:c r="K4" s="24"/>
      <x:c r="L4" s="24"/>
      <x:c r="M4" s="24" t="str">
        <x:v>Não iniciado</x:v>
      </x:c>
      <x:c r="N4" s="24" t="str">
        <x:v>Não iniciado</x:v>
      </x:c>
      <x:c r="O4" s="24" t="str">
        <x:v>N/A</x:v>
      </x:c>
      <x:c r="P4" s="23" t="str">
        <x:f>IF(COUNTIF(F4:O4,"Incompleto")&gt;0,"Incompleto",IF(COUNTIF(F4:O4,"Não iniciado")&gt;0,"Não iniciado",IF(COUNTBLANK(F4:O4)&gt;0,"Por avaliar",IF(COUNTIF(F4:O4,"Completo")&gt;0,"Completo","N/A"))))</x:f>
        <x:v>Não iniciado</x:v>
      </x:c>
      <x:c r="Q4" s="25" t="str"/>
      <x:c r="R4" s="26" t="n">
        <x:v>46272.5</x:v>
      </x:c>
    </x:row>
    <x:row r="5">
      <x:c r="A5" s="18" t="str">
        <x:v>Quarto</x:v>
      </x:c>
      <x:c r="B5" s="28" t="str">
        <x:v>L204</x:v>
      </x:c>
      <x:c r="C5" s="30" t="str">
        <x:v>L204</x:v>
      </x:c>
      <x:c r="D5" s="18" t="str">
        <x:v>L</x:v>
      </x:c>
      <x:c r="E5" s="24"/>
      <x:c r="F5" s="24" t="str">
        <x:v>Completo</x:v>
      </x:c>
      <x:c r="G5" s="24" t="str">
        <x:v>Completo</x:v>
      </x:c>
      <x:c r="H5" s="24" t="str">
        <x:v>Não iniciado</x:v>
      </x:c>
      <x:c r="I5" s="24" t="str">
        <x:v>Não iniciado</x:v>
      </x:c>
      <x:c r="J5" s="24"/>
      <x:c r="K5" s="24"/>
      <x:c r="L5" s="24"/>
      <x:c r="M5" s="24" t="str">
        <x:v>Não iniciado</x:v>
      </x:c>
      <x:c r="N5" s="24" t="str">
        <x:v>Não iniciado</x:v>
      </x:c>
      <x:c r="O5" s="24" t="str">
        <x:v>N/A</x:v>
      </x:c>
      <x:c r="P5" s="18" t="str">
        <x:f>IF(COUNTIF(F5:O5,"Incompleto")&gt;0,"Incompleto",IF(COUNTIF(F5:O5,"Não iniciado")&gt;0,"Não iniciado",IF(COUNTBLANK(F5:O5)&gt;0,"Por avaliar",IF(COUNTIF(F5:O5,"Completo")&gt;0,"Completo","N/A"))))</x:f>
        <x:v>Não iniciado</x:v>
      </x:c>
      <x:c r="Q5" s="25" t="str"/>
      <x:c r="R5" s="26" t="n">
        <x:v>46272.5</x:v>
      </x:c>
    </x:row>
    <x:row r="6">
      <x:c r="A6" s="23" t="str">
        <x:v>Quarto</x:v>
      </x:c>
      <x:c r="B6" s="27" t="str">
        <x:v>L101</x:v>
      </x:c>
      <x:c r="C6" s="29" t="str">
        <x:v>L108</x:v>
      </x:c>
      <x:c r="D6" s="23" t="str">
        <x:v>L</x:v>
      </x:c>
      <x:c r="E6" s="24"/>
      <x:c r="F6" s="24" t="str">
        <x:v>Completo</x:v>
      </x:c>
      <x:c r="G6" s="24" t="str">
        <x:v>Completo</x:v>
      </x:c>
      <x:c r="H6" s="24" t="str">
        <x:v>Incompleto</x:v>
      </x:c>
      <x:c r="I6" s="24" t="str">
        <x:v>Não iniciado</x:v>
      </x:c>
      <x:c r="J6" s="24"/>
      <x:c r="K6" s="24"/>
      <x:c r="L6" s="24"/>
      <x:c r="M6" s="24" t="str">
        <x:v>Não iniciado</x:v>
      </x:c>
      <x:c r="N6" s="24" t="str">
        <x:v>Não iniciado</x:v>
      </x:c>
      <x:c r="O6" s="24" t="str">
        <x:v>N/A</x:v>
      </x:c>
      <x:c r="P6" s="23" t="str">
        <x:f>IF(COUNTIF(F6:O6,"Incompleto")&gt;0,"Incompleto",IF(COUNTIF(F6:O6,"Não iniciado")&gt;0,"Não iniciado",IF(COUNTBLANK(F6:O6)&gt;0,"Por avaliar",IF(COUNTIF(F6:O6,"Completo")&gt;0,"Completo","N/A"))))</x:f>
        <x:v>Incompleto</x:v>
      </x:c>
      <x:c r="Q6" s="25" t="str">
        <x:v>Pisos 0/-1: instalação iniciada; cerca de 80% dos quartos possíveis com cunhas aplicadas.</x:v>
      </x:c>
      <x:c r="R6" s="26" t="n">
        <x:v>46286</x:v>
      </x:c>
    </x:row>
    <x:row r="7">
      <x:c r="A7" s="18" t="str">
        <x:v>Quarto</x:v>
      </x:c>
      <x:c r="B7" s="28" t="str">
        <x:v>L102</x:v>
      </x:c>
      <x:c r="C7" s="30" t="str">
        <x:v>L109</x:v>
      </x:c>
      <x:c r="D7" s="18" t="str">
        <x:v>L</x:v>
      </x:c>
      <x:c r="E7" s="24"/>
      <x:c r="F7" s="24" t="str">
        <x:v>Completo</x:v>
      </x:c>
      <x:c r="G7" s="24" t="str">
        <x:v>Completo</x:v>
      </x:c>
      <x:c r="H7" s="24" t="str">
        <x:v>Incompleto</x:v>
      </x:c>
      <x:c r="I7" s="24" t="str">
        <x:v>Não iniciado</x:v>
      </x:c>
      <x:c r="J7" s="24"/>
      <x:c r="K7" s="24"/>
      <x:c r="L7" s="24"/>
      <x:c r="M7" s="24" t="str">
        <x:v>Não iniciado</x:v>
      </x:c>
      <x:c r="N7" s="24" t="str">
        <x:v>Não iniciado</x:v>
      </x:c>
      <x:c r="O7" s="24" t="str">
        <x:v>N/A</x:v>
      </x:c>
      <x:c r="P7" s="18" t="str">
        <x:f>IF(COUNTIF(F7:O7,"Incompleto")&gt;0,"Incompleto",IF(COUNTIF(F7:O7,"Não iniciado")&gt;0,"Não iniciado",IF(COUNTBLANK(F7:O7)&gt;0,"Por avaliar",IF(COUNTIF(F7:O7,"Completo")&gt;0,"Completo","N/A"))))</x:f>
        <x:v>Incompleto</x:v>
      </x:c>
      <x:c r="Q7" s="25" t="str">
        <x:v>Pisos 0/-1: instalação iniciada; cerca de 80% dos quartos possíveis com cunhas aplicadas.</x:v>
      </x:c>
      <x:c r="R7" s="26" t="n">
        <x:v>46286</x:v>
      </x:c>
    </x:row>
    <x:row r="8">
      <x:c r="A8" s="23" t="str">
        <x:v>Quarto</x:v>
      </x:c>
      <x:c r="B8" s="27" t="str">
        <x:v>L103</x:v>
      </x:c>
      <x:c r="C8" s="29" t="str">
        <x:v>L110</x:v>
      </x:c>
      <x:c r="D8" s="23" t="str">
        <x:v>L</x:v>
      </x:c>
      <x:c r="E8" s="24"/>
      <x:c r="F8" s="24" t="str">
        <x:v>Completo</x:v>
      </x:c>
      <x:c r="G8" s="24" t="str">
        <x:v>Completo</x:v>
      </x:c>
      <x:c r="H8" s="24" t="str">
        <x:v>Incompleto</x:v>
      </x:c>
      <x:c r="I8" s="24" t="str">
        <x:v>Não iniciado</x:v>
      </x:c>
      <x:c r="J8" s="24"/>
      <x:c r="K8" s="24"/>
      <x:c r="L8" s="24"/>
      <x:c r="M8" s="24" t="str">
        <x:v>Não iniciado</x:v>
      </x:c>
      <x:c r="N8" s="24" t="str">
        <x:v>Não iniciado</x:v>
      </x:c>
      <x:c r="O8" s="24" t="str">
        <x:v>N/A</x:v>
      </x:c>
      <x:c r="P8" s="23" t="str">
        <x:f>IF(COUNTIF(F8:O8,"Incompleto")&gt;0,"Incompleto",IF(COUNTIF(F8:O8,"Não iniciado")&gt;0,"Não iniciado",IF(COUNTBLANK(F8:O8)&gt;0,"Por avaliar",IF(COUNTIF(F8:O8,"Completo")&gt;0,"Completo","N/A"))))</x:f>
        <x:v>Incompleto</x:v>
      </x:c>
      <x:c r="Q8" s="25" t="str">
        <x:v>Pisos 0/-1: instalação iniciada; cerca de 80% dos quartos possíveis com cunhas aplicadas.</x:v>
      </x:c>
      <x:c r="R8" s="26" t="n">
        <x:v>46286</x:v>
      </x:c>
    </x:row>
    <x:row r="9">
      <x:c r="A9" s="18" t="str">
        <x:v>Quarto</x:v>
      </x:c>
      <x:c r="B9" s="28" t="str">
        <x:v>L104</x:v>
      </x:c>
      <x:c r="C9" s="30" t="str">
        <x:v>L111</x:v>
      </x:c>
      <x:c r="D9" s="18" t="str">
        <x:v>L</x:v>
      </x:c>
      <x:c r="E9" s="24"/>
      <x:c r="F9" s="24" t="str">
        <x:v>Completo</x:v>
      </x:c>
      <x:c r="G9" s="24" t="str">
        <x:v>Completo</x:v>
      </x:c>
      <x:c r="H9" s="24" t="str">
        <x:v>Incompleto</x:v>
      </x:c>
      <x:c r="I9" s="24" t="str">
        <x:v>Não iniciado</x:v>
      </x:c>
      <x:c r="J9" s="24"/>
      <x:c r="K9" s="24"/>
      <x:c r="L9" s="24"/>
      <x:c r="M9" s="24" t="str">
        <x:v>Não iniciado</x:v>
      </x:c>
      <x:c r="N9" s="24" t="str">
        <x:v>Não iniciado</x:v>
      </x:c>
      <x:c r="O9" s="24" t="str">
        <x:v>N/A</x:v>
      </x:c>
      <x:c r="P9" s="18" t="str">
        <x:f>IF(COUNTIF(F9:O9,"Incompleto")&gt;0,"Incompleto",IF(COUNTIF(F9:O9,"Não iniciado")&gt;0,"Não iniciado",IF(COUNTBLANK(F9:O9)&gt;0,"Por avaliar",IF(COUNTIF(F9:O9,"Completo")&gt;0,"Completo","N/A"))))</x:f>
        <x:v>Incompleto</x:v>
      </x:c>
      <x:c r="Q9" s="25" t="str">
        <x:v>Pisos 0/-1: instalação iniciada; cerca de 80% dos quartos possíveis com cunhas aplicadas.</x:v>
      </x:c>
      <x:c r="R9" s="26" t="n">
        <x:v>46286</x:v>
      </x:c>
    </x:row>
    <x:row r="10">
      <x:c r="A10" s="23" t="str">
        <x:v>Quarto</x:v>
      </x:c>
      <x:c r="B10" s="27" t="str">
        <x:v>L105</x:v>
      </x:c>
      <x:c r="C10" s="29" t="str">
        <x:v>L112</x:v>
      </x:c>
      <x:c r="D10" s="23" t="str">
        <x:v>L</x:v>
      </x:c>
      <x:c r="E10" s="24"/>
      <x:c r="F10" s="24" t="str">
        <x:v>Completo</x:v>
      </x:c>
      <x:c r="G10" s="24" t="str">
        <x:v>Completo</x:v>
      </x:c>
      <x:c r="H10" s="24" t="str">
        <x:v>Incompleto</x:v>
      </x:c>
      <x:c r="I10" s="24" t="str">
        <x:v>Não iniciado</x:v>
      </x:c>
      <x:c r="J10" s="24"/>
      <x:c r="K10" s="24"/>
      <x:c r="L10" s="24"/>
      <x:c r="M10" s="24" t="str">
        <x:v>Não iniciado</x:v>
      </x:c>
      <x:c r="N10" s="24" t="str">
        <x:v>Não iniciado</x:v>
      </x:c>
      <x:c r="O10" s="24" t="str">
        <x:v>N/A</x:v>
      </x:c>
      <x:c r="P10" s="23" t="str">
        <x:f>IF(COUNTIF(F10:O10,"Incompleto")&gt;0,"Incompleto",IF(COUNTIF(F10:O10,"Não iniciado")&gt;0,"Não iniciado",IF(COUNTBLANK(F10:O10)&gt;0,"Por avaliar",IF(COUNTIF(F10:O10,"Completo")&gt;0,"Completo","N/A"))))</x:f>
        <x:v>Incompleto</x:v>
      </x:c>
      <x:c r="Q10" s="25" t="str">
        <x:v>Pisos 0/-1: instalação iniciada; cerca de 80% dos quartos possíveis com cunhas aplicadas.</x:v>
      </x:c>
      <x:c r="R10" s="26" t="n">
        <x:v>46286</x:v>
      </x:c>
    </x:row>
    <x:row r="11">
      <x:c r="A11" s="18" t="str">
        <x:v>Quarto</x:v>
      </x:c>
      <x:c r="B11" s="28" t="str">
        <x:v>L106</x:v>
      </x:c>
      <x:c r="C11" s="30" t="str">
        <x:v>L113</x:v>
      </x:c>
      <x:c r="D11" s="18" t="str">
        <x:v>L</x:v>
      </x:c>
      <x:c r="E11" s="24"/>
      <x:c r="F11" s="24" t="str">
        <x:v>Completo</x:v>
      </x:c>
      <x:c r="G11" s="24" t="str">
        <x:v>Completo</x:v>
      </x:c>
      <x:c r="H11" s="24" t="str">
        <x:v>Incompleto</x:v>
      </x:c>
      <x:c r="I11" s="24" t="str">
        <x:v>Não iniciado</x:v>
      </x:c>
      <x:c r="J11" s="24"/>
      <x:c r="K11" s="24"/>
      <x:c r="L11" s="24"/>
      <x:c r="M11" s="24" t="str">
        <x:v>Não iniciado</x:v>
      </x:c>
      <x:c r="N11" s="24" t="str">
        <x:v>Não iniciado</x:v>
      </x:c>
      <x:c r="O11" s="24" t="str">
        <x:v>N/A</x:v>
      </x:c>
      <x:c r="P11" s="18" t="str">
        <x:f>IF(COUNTIF(F11:O11,"Incompleto")&gt;0,"Incompleto",IF(COUNTIF(F11:O11,"Não iniciado")&gt;0,"Não iniciado",IF(COUNTBLANK(F11:O11)&gt;0,"Por avaliar",IF(COUNTIF(F11:O11,"Completo")&gt;0,"Completo","N/A"))))</x:f>
        <x:v>Incompleto</x:v>
      </x:c>
      <x:c r="Q11" s="25" t="str">
        <x:v>Pisos 0/-1: instalação iniciada; cerca de 80% dos quartos possíveis com cunhas aplicadas.</x:v>
      </x:c>
      <x:c r="R11" s="26" t="n">
        <x:v>46286</x:v>
      </x:c>
    </x:row>
    <x:row r="12">
      <x:c r="A12" s="23" t="str">
        <x:v>Quarto</x:v>
      </x:c>
      <x:c r="B12" s="27" t="str">
        <x:v>L107</x:v>
      </x:c>
      <x:c r="C12" s="29" t="str">
        <x:v>L114</x:v>
      </x:c>
      <x:c r="D12" s="23" t="str">
        <x:v>L</x:v>
      </x:c>
      <x:c r="E12" s="24"/>
      <x:c r="F12" s="24" t="str">
        <x:v>Completo</x:v>
      </x:c>
      <x:c r="G12" s="24" t="str">
        <x:v>Completo</x:v>
      </x:c>
      <x:c r="H12" s="24" t="str">
        <x:v>Incompleto</x:v>
      </x:c>
      <x:c r="I12" s="24" t="str">
        <x:v>Não iniciado</x:v>
      </x:c>
      <x:c r="J12" s="24"/>
      <x:c r="K12" s="24"/>
      <x:c r="L12" s="24"/>
      <x:c r="M12" s="24" t="str">
        <x:v>Não iniciado</x:v>
      </x:c>
      <x:c r="N12" s="24" t="str">
        <x:v>Não iniciado</x:v>
      </x:c>
      <x:c r="O12" s="24" t="str">
        <x:v>N/A</x:v>
      </x:c>
      <x:c r="P12" s="23" t="str">
        <x:f>IF(COUNTIF(F12:O12,"Incompleto")&gt;0,"Incompleto",IF(COUNTIF(F12:O12,"Não iniciado")&gt;0,"Não iniciado",IF(COUNTBLANK(F12:O12)&gt;0,"Por avaliar",IF(COUNTIF(F12:O12,"Completo")&gt;0,"Completo","N/A"))))</x:f>
        <x:v>Incompleto</x:v>
      </x:c>
      <x:c r="Q12" s="25" t="str">
        <x:v>Pisos 0/-1: instalação iniciada; cerca de 80% dos quartos possíveis com cunhas aplicadas.</x:v>
      </x:c>
      <x:c r="R12" s="26" t="n">
        <x:v>46286</x:v>
      </x:c>
    </x:row>
    <x:row r="13">
      <x:c r="A13" s="18" t="str">
        <x:v>Quarto</x:v>
      </x:c>
      <x:c r="B13" s="28" t="str">
        <x:v>L108</x:v>
      </x:c>
      <x:c r="C13" s="30" t="str">
        <x:v>L115</x:v>
      </x:c>
      <x:c r="D13" s="18" t="str">
        <x:v>L</x:v>
      </x:c>
      <x:c r="E13" s="24"/>
      <x:c r="F13" s="24" t="str">
        <x:v>Completo</x:v>
      </x:c>
      <x:c r="G13" s="24" t="str">
        <x:v>Completo</x:v>
      </x:c>
      <x:c r="H13" s="24" t="str">
        <x:v>Incompleto</x:v>
      </x:c>
      <x:c r="I13" s="24" t="str">
        <x:v>Não iniciado</x:v>
      </x:c>
      <x:c r="J13" s="24"/>
      <x:c r="K13" s="24"/>
      <x:c r="L13" s="24"/>
      <x:c r="M13" s="24" t="str">
        <x:v>Não iniciado</x:v>
      </x:c>
      <x:c r="N13" s="24" t="str">
        <x:v>Não iniciado</x:v>
      </x:c>
      <x:c r="O13" s="24" t="str">
        <x:v>N/A</x:v>
      </x:c>
      <x:c r="P13" s="18" t="str">
        <x:f>IF(COUNTIF(F13:O13,"Incompleto")&gt;0,"Incompleto",IF(COUNTIF(F13:O13,"Não iniciado")&gt;0,"Não iniciado",IF(COUNTBLANK(F13:O13)&gt;0,"Por avaliar",IF(COUNTIF(F13:O13,"Completo")&gt;0,"Completo","N/A"))))</x:f>
        <x:v>Incompleto</x:v>
      </x:c>
      <x:c r="Q13" s="25" t="str">
        <x:v>Pisos 0/-1: instalação iniciada; cerca de 80% dos quartos possíveis com cunhas aplicadas.</x:v>
      </x:c>
      <x:c r="R13" s="26" t="n">
        <x:v>46286</x:v>
      </x:c>
    </x:row>
    <x:row r="14">
      <x:c r="A14" s="23" t="str">
        <x:v>Quarto</x:v>
      </x:c>
      <x:c r="B14" s="27" t="str">
        <x:v>L109</x:v>
      </x:c>
      <x:c r="C14" s="29" t="str">
        <x:v>L116</x:v>
      </x:c>
      <x:c r="D14" s="23" t="str">
        <x:v>L</x:v>
      </x:c>
      <x:c r="E14" s="24"/>
      <x:c r="F14" s="24" t="str">
        <x:v>Completo</x:v>
      </x:c>
      <x:c r="G14" s="24" t="str">
        <x:v>Completo</x:v>
      </x:c>
      <x:c r="H14" s="24" t="str">
        <x:v>Incompleto</x:v>
      </x:c>
      <x:c r="I14" s="24" t="str">
        <x:v>Não iniciado</x:v>
      </x:c>
      <x:c r="J14" s="24"/>
      <x:c r="K14" s="24"/>
      <x:c r="L14" s="24"/>
      <x:c r="M14" s="24" t="str">
        <x:v>Não iniciado</x:v>
      </x:c>
      <x:c r="N14" s="24" t="str">
        <x:v>Não iniciado</x:v>
      </x:c>
      <x:c r="O14" s="24" t="str">
        <x:v>N/A</x:v>
      </x:c>
      <x:c r="P14" s="23" t="str">
        <x:f>IF(COUNTIF(F14:O14,"Incompleto")&gt;0,"Incompleto",IF(COUNTIF(F14:O14,"Não iniciado")&gt;0,"Não iniciado",IF(COUNTBLANK(F14:O14)&gt;0,"Por avaliar",IF(COUNTIF(F14:O14,"Completo")&gt;0,"Completo","N/A"))))</x:f>
        <x:v>Incompleto</x:v>
      </x:c>
      <x:c r="Q14" s="25" t="str">
        <x:v>Pisos 0/-1: instalação iniciada; cerca de 80% dos quartos possíveis com cunhas aplicadas.</x:v>
      </x:c>
      <x:c r="R14" s="26" t="n">
        <x:v>46286</x:v>
      </x:c>
    </x:row>
    <x:row r="15">
      <x:c r="A15" s="18" t="str">
        <x:v>Quarto</x:v>
      </x:c>
      <x:c r="B15" s="28" t="str">
        <x:v>L110</x:v>
      </x:c>
      <x:c r="C15" s="30" t="str">
        <x:v>L117</x:v>
      </x:c>
      <x:c r="D15" s="18" t="str">
        <x:v>L</x:v>
      </x:c>
      <x:c r="E15" s="24"/>
      <x:c r="F15" s="24" t="str">
        <x:v>Completo</x:v>
      </x:c>
      <x:c r="G15" s="24" t="str">
        <x:v>Completo</x:v>
      </x:c>
      <x:c r="H15" s="24" t="str">
        <x:v>Incompleto</x:v>
      </x:c>
      <x:c r="I15" s="24" t="str">
        <x:v>Não iniciado</x:v>
      </x:c>
      <x:c r="J15" s="24"/>
      <x:c r="K15" s="24"/>
      <x:c r="L15" s="24"/>
      <x:c r="M15" s="24" t="str">
        <x:v>Não iniciado</x:v>
      </x:c>
      <x:c r="N15" s="24" t="str">
        <x:v>Não iniciado</x:v>
      </x:c>
      <x:c r="O15" s="24" t="str">
        <x:v>N/A</x:v>
      </x:c>
      <x:c r="P15" s="18" t="str">
        <x:f>IF(COUNTIF(F15:O15,"Incompleto")&gt;0,"Incompleto",IF(COUNTIF(F15:O15,"Não iniciado")&gt;0,"Não iniciado",IF(COUNTBLANK(F15:O15)&gt;0,"Por avaliar",IF(COUNTIF(F15:O15,"Completo")&gt;0,"Completo","N/A"))))</x:f>
        <x:v>Incompleto</x:v>
      </x:c>
      <x:c r="Q15" s="25" t="str">
        <x:v>Pisos 0/-1: instalação iniciada; cerca de 80% dos quartos possíveis com cunhas aplicadas.</x:v>
      </x:c>
      <x:c r="R15" s="26" t="n">
        <x:v>46286</x:v>
      </x:c>
    </x:row>
    <x:row r="16">
      <x:c r="A16" s="23" t="str">
        <x:v>Quarto</x:v>
      </x:c>
      <x:c r="B16" s="27" t="str">
        <x:v>L111</x:v>
      </x:c>
      <x:c r="C16" s="29" t="str">
        <x:v>L118</x:v>
      </x:c>
      <x:c r="D16" s="23" t="str">
        <x:v>L</x:v>
      </x:c>
      <x:c r="E16" s="24"/>
      <x:c r="F16" s="24" t="str">
        <x:v>Completo</x:v>
      </x:c>
      <x:c r="G16" s="24" t="str">
        <x:v>Completo</x:v>
      </x:c>
      <x:c r="H16" s="24" t="str">
        <x:v>Incompleto</x:v>
      </x:c>
      <x:c r="I16" s="24" t="str">
        <x:v>Não iniciado</x:v>
      </x:c>
      <x:c r="J16" s="24"/>
      <x:c r="K16" s="24"/>
      <x:c r="L16" s="24"/>
      <x:c r="M16" s="24" t="str">
        <x:v>Não iniciado</x:v>
      </x:c>
      <x:c r="N16" s="24" t="str">
        <x:v>Não iniciado</x:v>
      </x:c>
      <x:c r="O16" s="24" t="str">
        <x:v>N/A</x:v>
      </x:c>
      <x:c r="P16" s="23" t="str">
        <x:f>IF(COUNTIF(F16:O16,"Incompleto")&gt;0,"Incompleto",IF(COUNTIF(F16:O16,"Não iniciado")&gt;0,"Não iniciado",IF(COUNTBLANK(F16:O16)&gt;0,"Por avaliar",IF(COUNTIF(F16:O16,"Completo")&gt;0,"Completo","N/A"))))</x:f>
        <x:v>Incompleto</x:v>
      </x:c>
      <x:c r="Q16" s="25" t="str">
        <x:v>Pisos 0/-1: instalação iniciada; cerca de 80% dos quartos possíveis com cunhas aplicadas.</x:v>
      </x:c>
      <x:c r="R16" s="26" t="n">
        <x:v>46286</x:v>
      </x:c>
    </x:row>
    <x:row r="17">
      <x:c r="A17" s="18" t="str">
        <x:v>Quarto</x:v>
      </x:c>
      <x:c r="B17" s="28" t="str">
        <x:v>L112</x:v>
      </x:c>
      <x:c r="C17" s="30" t="str">
        <x:v>L119</x:v>
      </x:c>
      <x:c r="D17" s="18" t="str">
        <x:v>L</x:v>
      </x:c>
      <x:c r="E17" s="24"/>
      <x:c r="F17" s="24" t="str">
        <x:v>Completo</x:v>
      </x:c>
      <x:c r="G17" s="24" t="str">
        <x:v>Completo</x:v>
      </x:c>
      <x:c r="H17" s="24" t="str">
        <x:v>Incompleto</x:v>
      </x:c>
      <x:c r="I17" s="24" t="str">
        <x:v>Não iniciado</x:v>
      </x:c>
      <x:c r="J17" s="24"/>
      <x:c r="K17" s="24"/>
      <x:c r="L17" s="24"/>
      <x:c r="M17" s="24" t="str">
        <x:v>Não iniciado</x:v>
      </x:c>
      <x:c r="N17" s="24" t="str">
        <x:v>Não iniciado</x:v>
      </x:c>
      <x:c r="O17" s="24" t="str">
        <x:v>N/A</x:v>
      </x:c>
      <x:c r="P17" s="18" t="str">
        <x:f>IF(COUNTIF(F17:O17,"Incompleto")&gt;0,"Incompleto",IF(COUNTIF(F17:O17,"Não iniciado")&gt;0,"Não iniciado",IF(COUNTBLANK(F17:O17)&gt;0,"Por avaliar",IF(COUNTIF(F17:O17,"Completo")&gt;0,"Completo","N/A"))))</x:f>
        <x:v>Incompleto</x:v>
      </x:c>
      <x:c r="Q17" s="25" t="str">
        <x:v>Pisos 0/-1: instalação iniciada; cerca de 80% dos quartos possíveis com cunhas aplicadas.</x:v>
      </x:c>
      <x:c r="R17" s="26" t="n">
        <x:v>46286</x:v>
      </x:c>
    </x:row>
    <x:row r="18">
      <x:c r="A18" s="23" t="str">
        <x:v>Quarto</x:v>
      </x:c>
      <x:c r="B18" s="27" t="str">
        <x:v>L113</x:v>
      </x:c>
      <x:c r="C18" s="29" t="str">
        <x:v>L120</x:v>
      </x:c>
      <x:c r="D18" s="23" t="str">
        <x:v>L</x:v>
      </x:c>
      <x:c r="E18" s="24"/>
      <x:c r="F18" s="24" t="str">
        <x:v>Completo</x:v>
      </x:c>
      <x:c r="G18" s="24" t="str">
        <x:v>Completo</x:v>
      </x:c>
      <x:c r="H18" s="24" t="str">
        <x:v>Incompleto</x:v>
      </x:c>
      <x:c r="I18" s="24" t="str">
        <x:v>Não iniciado</x:v>
      </x:c>
      <x:c r="J18" s="24"/>
      <x:c r="K18" s="24"/>
      <x:c r="L18" s="24"/>
      <x:c r="M18" s="24" t="str">
        <x:v>Não iniciado</x:v>
      </x:c>
      <x:c r="N18" s="24" t="str">
        <x:v>Não iniciado</x:v>
      </x:c>
      <x:c r="O18" s="24" t="str">
        <x:v>N/A</x:v>
      </x:c>
      <x:c r="P18" s="23" t="str">
        <x:f>IF(COUNTIF(F18:O18,"Incompleto")&gt;0,"Incompleto",IF(COUNTIF(F18:O18,"Não iniciado")&gt;0,"Não iniciado",IF(COUNTBLANK(F18:O18)&gt;0,"Por avaliar",IF(COUNTIF(F18:O18,"Completo")&gt;0,"Completo","N/A"))))</x:f>
        <x:v>Incompleto</x:v>
      </x:c>
      <x:c r="Q18" s="25" t="str">
        <x:v>Pisos 0/-1: instalação iniciada; cerca de 80% dos quartos possíveis com cunhas aplicadas.</x:v>
      </x:c>
      <x:c r="R18" s="26" t="n">
        <x:v>46286</x:v>
      </x:c>
    </x:row>
    <x:row r="19">
      <x:c r="A19" s="18" t="str">
        <x:v>Quarto</x:v>
      </x:c>
      <x:c r="B19" s="28" t="str">
        <x:v>L114</x:v>
      </x:c>
      <x:c r="C19" s="30" t="str">
        <x:v>L121</x:v>
      </x:c>
      <x:c r="D19" s="18" t="str">
        <x:v>L</x:v>
      </x:c>
      <x:c r="E19" s="24"/>
      <x:c r="F19" s="24" t="str">
        <x:v>Completo</x:v>
      </x:c>
      <x:c r="G19" s="24" t="str">
        <x:v>Completo</x:v>
      </x:c>
      <x:c r="H19" s="24" t="str">
        <x:v>Incompleto</x:v>
      </x:c>
      <x:c r="I19" s="24" t="str">
        <x:v>Não iniciado</x:v>
      </x:c>
      <x:c r="J19" s="24"/>
      <x:c r="K19" s="24"/>
      <x:c r="L19" s="24"/>
      <x:c r="M19" s="24" t="str">
        <x:v>Não iniciado</x:v>
      </x:c>
      <x:c r="N19" s="24" t="str">
        <x:v>Não iniciado</x:v>
      </x:c>
      <x:c r="O19" s="24" t="str">
        <x:v>N/A</x:v>
      </x:c>
      <x:c r="P19" s="18" t="str">
        <x:f>IF(COUNTIF(F19:O19,"Incompleto")&gt;0,"Incompleto",IF(COUNTIF(F19:O19,"Não iniciado")&gt;0,"Não iniciado",IF(COUNTBLANK(F19:O19)&gt;0,"Por avaliar",IF(COUNTIF(F19:O19,"Completo")&gt;0,"Completo","N/A"))))</x:f>
        <x:v>Incompleto</x:v>
      </x:c>
      <x:c r="Q19" s="25" t="str">
        <x:v>Pisos 0/-1: instalação iniciada; cerca de 80% dos quartos possíveis com cunhas aplicadas.</x:v>
      </x:c>
      <x:c r="R19" s="26" t="n">
        <x:v>46286</x:v>
      </x:c>
    </x:row>
    <x:row r="20">
      <x:c r="A20" s="23" t="str">
        <x:v>Quarto</x:v>
      </x:c>
      <x:c r="B20" s="27" t="str">
        <x:v>L115</x:v>
      </x:c>
      <x:c r="C20" s="29" t="str">
        <x:v>L122</x:v>
      </x:c>
      <x:c r="D20" s="23" t="str">
        <x:v>L</x:v>
      </x:c>
      <x:c r="E20" s="24"/>
      <x:c r="F20" s="24" t="str">
        <x:v>Completo</x:v>
      </x:c>
      <x:c r="G20" s="24" t="str">
        <x:v>Completo</x:v>
      </x:c>
      <x:c r="H20" s="24" t="str">
        <x:v>Incompleto</x:v>
      </x:c>
      <x:c r="I20" s="24" t="str">
        <x:v>Não iniciado</x:v>
      </x:c>
      <x:c r="J20" s="24"/>
      <x:c r="K20" s="24"/>
      <x:c r="L20" s="24"/>
      <x:c r="M20" s="24" t="str">
        <x:v>Não iniciado</x:v>
      </x:c>
      <x:c r="N20" s="24" t="str">
        <x:v>Não iniciado</x:v>
      </x:c>
      <x:c r="O20" s="24" t="str">
        <x:v>N/A</x:v>
      </x:c>
      <x:c r="P20" s="23" t="str">
        <x:f>IF(COUNTIF(F20:O20,"Incompleto")&gt;0,"Incompleto",IF(COUNTIF(F20:O20,"Não iniciado")&gt;0,"Não iniciado",IF(COUNTBLANK(F20:O20)&gt;0,"Por avaliar",IF(COUNTIF(F20:O20,"Completo")&gt;0,"Completo","N/A"))))</x:f>
        <x:v>Incompleto</x:v>
      </x:c>
      <x:c r="Q20" s="25" t="str">
        <x:v>Pisos 0/-1: instalação iniciada; cerca de 80% dos quartos possíveis com cunhas aplicadas.</x:v>
      </x:c>
      <x:c r="R20" s="26" t="n">
        <x:v>46286</x:v>
      </x:c>
    </x:row>
    <x:row r="21">
      <x:c r="A21" s="18" t="str">
        <x:v>Quarto</x:v>
      </x:c>
      <x:c r="B21" s="28" t="str">
        <x:v>001</x:v>
      </x:c>
      <x:c r="C21" s="30" t="str">
        <x:v>011</x:v>
      </x:c>
      <x:c r="D21" s="18" t="str">
        <x:v>0</x:v>
      </x:c>
      <x:c r="E21" s="24"/>
      <x:c r="F21" s="24" t="str">
        <x:v>Completo</x:v>
      </x:c>
      <x:c r="G21" s="24" t="str">
        <x:v>Completo</x:v>
      </x:c>
      <x:c r="H21" s="24" t="str">
        <x:v>Incompleto</x:v>
      </x:c>
      <x:c r="I21" s="24" t="str">
        <x:v>Não iniciado</x:v>
      </x:c>
      <x:c r="J21" s="24"/>
      <x:c r="K21" s="24"/>
      <x:c r="L21" s="24"/>
      <x:c r="M21" s="24" t="str">
        <x:v>Não iniciado</x:v>
      </x:c>
      <x:c r="N21" s="24" t="str">
        <x:v>Não iniciado</x:v>
      </x:c>
      <x:c r="O21" s="24" t="str">
        <x:v>N/A</x:v>
      </x:c>
      <x:c r="P21" s="18" t="str">
        <x:f>IF(COUNTIF(F21:O21,"Incompleto")&gt;0,"Incompleto",IF(COUNTIF(F21:O21,"Não iniciado")&gt;0,"Não iniciado",IF(COUNTBLANK(F21:O21)&gt;0,"Por avaliar",IF(COUNTIF(F21:O21,"Completo")&gt;0,"Completo","N/A"))))</x:f>
        <x:v>Incompleto</x:v>
      </x:c>
      <x:c r="Q21" s="25" t="str">
        <x:v>Pisos 0/-1: instalação iniciada; cerca de 80% dos quartos possíveis com cunhas aplicadas.</x:v>
      </x:c>
      <x:c r="R21" s="26" t="n">
        <x:v>46286</x:v>
      </x:c>
    </x:row>
    <x:row r="22">
      <x:c r="A22" s="23" t="str">
        <x:v>Quarto</x:v>
      </x:c>
      <x:c r="B22" s="27" t="str">
        <x:v>002</x:v>
      </x:c>
      <x:c r="C22" s="29" t="str">
        <x:v>012</x:v>
      </x:c>
      <x:c r="D22" s="23" t="str">
        <x:v>0</x:v>
      </x:c>
      <x:c r="E22" s="24"/>
      <x:c r="F22" s="24" t="str">
        <x:v>Completo</x:v>
      </x:c>
      <x:c r="G22" s="24" t="str">
        <x:v>Completo</x:v>
      </x:c>
      <x:c r="H22" s="24" t="str">
        <x:v>Incompleto</x:v>
      </x:c>
      <x:c r="I22" s="24" t="str">
        <x:v>Não iniciado</x:v>
      </x:c>
      <x:c r="J22" s="24"/>
      <x:c r="K22" s="24"/>
      <x:c r="L22" s="24"/>
      <x:c r="M22" s="24" t="str">
        <x:v>Não iniciado</x:v>
      </x:c>
      <x:c r="N22" s="24" t="str">
        <x:v>Não iniciado</x:v>
      </x:c>
      <x:c r="O22" s="24" t="str">
        <x:v>N/A</x:v>
      </x:c>
      <x:c r="P22" s="23" t="str">
        <x:f>IF(COUNTIF(F22:O22,"Incompleto")&gt;0,"Incompleto",IF(COUNTIF(F22:O22,"Não iniciado")&gt;0,"Não iniciado",IF(COUNTBLANK(F22:O22)&gt;0,"Por avaliar",IF(COUNTIF(F22:O22,"Completo")&gt;0,"Completo","N/A"))))</x:f>
        <x:v>Incompleto</x:v>
      </x:c>
      <x:c r="Q22" s="25" t="str">
        <x:v>Pisos 0/-1: instalação iniciada; cerca de 80% dos quartos possíveis com cunhas aplicadas.</x:v>
      </x:c>
      <x:c r="R22" s="26" t="n">
        <x:v>46286</x:v>
      </x:c>
    </x:row>
    <x:row r="23">
      <x:c r="A23" s="18" t="str">
        <x:v>Quarto</x:v>
      </x:c>
      <x:c r="B23" s="28" t="str">
        <x:v>003</x:v>
      </x:c>
      <x:c r="C23" s="30" t="str">
        <x:v>013</x:v>
      </x:c>
      <x:c r="D23" s="18" t="str">
        <x:v>0</x:v>
      </x:c>
      <x:c r="E23" s="24"/>
      <x:c r="F23" s="24" t="str">
        <x:v>Completo</x:v>
      </x:c>
      <x:c r="G23" s="24" t="str">
        <x:v>Completo</x:v>
      </x:c>
      <x:c r="H23" s="24" t="str">
        <x:v>Incompleto</x:v>
      </x:c>
      <x:c r="I23" s="24" t="str">
        <x:v>Não iniciado</x:v>
      </x:c>
      <x:c r="J23" s="24"/>
      <x:c r="K23" s="24"/>
      <x:c r="L23" s="24"/>
      <x:c r="M23" s="24" t="str">
        <x:v>Não iniciado</x:v>
      </x:c>
      <x:c r="N23" s="24" t="str">
        <x:v>Não iniciado</x:v>
      </x:c>
      <x:c r="O23" s="24" t="str">
        <x:v>N/A</x:v>
      </x:c>
      <x:c r="P23" s="18" t="str">
        <x:f>IF(COUNTIF(F23:O23,"Incompleto")&gt;0,"Incompleto",IF(COUNTIF(F23:O23,"Não iniciado")&gt;0,"Não iniciado",IF(COUNTBLANK(F23:O23)&gt;0,"Por avaliar",IF(COUNTIF(F23:O23,"Completo")&gt;0,"Completo","N/A"))))</x:f>
        <x:v>Incompleto</x:v>
      </x:c>
      <x:c r="Q23" s="25" t="str">
        <x:v>Pisos 0/-1: instalação iniciada; cerca de 80% dos quartos possíveis com cunhas aplicadas.</x:v>
      </x:c>
      <x:c r="R23" s="26" t="n">
        <x:v>46286</x:v>
      </x:c>
    </x:row>
    <x:row r="24">
      <x:c r="A24" s="23" t="str">
        <x:v>Quarto</x:v>
      </x:c>
      <x:c r="B24" s="27" t="str">
        <x:v>004</x:v>
      </x:c>
      <x:c r="C24" s="29" t="str">
        <x:v>014</x:v>
      </x:c>
      <x:c r="D24" s="23" t="str">
        <x:v>0</x:v>
      </x:c>
      <x:c r="E24" s="24"/>
      <x:c r="F24" s="24" t="str">
        <x:v>Completo</x:v>
      </x:c>
      <x:c r="G24" s="24" t="str">
        <x:v>Completo</x:v>
      </x:c>
      <x:c r="H24" s="24" t="str">
        <x:v>Incompleto</x:v>
      </x:c>
      <x:c r="I24" s="24" t="str">
        <x:v>Não iniciado</x:v>
      </x:c>
      <x:c r="J24" s="24"/>
      <x:c r="K24" s="24"/>
      <x:c r="L24" s="24"/>
      <x:c r="M24" s="24" t="str">
        <x:v>Não iniciado</x:v>
      </x:c>
      <x:c r="N24" s="24" t="str">
        <x:v>Não iniciado</x:v>
      </x:c>
      <x:c r="O24" s="24" t="str">
        <x:v>N/A</x:v>
      </x:c>
      <x:c r="P24" s="23" t="str">
        <x:f>IF(COUNTIF(F24:O24,"Incompleto")&gt;0,"Incompleto",IF(COUNTIF(F24:O24,"Não iniciado")&gt;0,"Não iniciado",IF(COUNTBLANK(F24:O24)&gt;0,"Por avaliar",IF(COUNTIF(F24:O24,"Completo")&gt;0,"Completo","N/A"))))</x:f>
        <x:v>Incompleto</x:v>
      </x:c>
      <x:c r="Q24" s="25" t="str">
        <x:v>Pisos 0/-1: instalação iniciada; cerca de 80% dos quartos possíveis com cunhas aplicadas.</x:v>
      </x:c>
      <x:c r="R24" s="26" t="n">
        <x:v>46286</x:v>
      </x:c>
    </x:row>
    <x:row r="25">
      <x:c r="A25" s="18" t="str">
        <x:v>Quarto</x:v>
      </x:c>
      <x:c r="B25" s="28" t="str">
        <x:v>005</x:v>
      </x:c>
      <x:c r="C25" s="30" t="str">
        <x:v>015</x:v>
      </x:c>
      <x:c r="D25" s="18" t="str">
        <x:v>0</x:v>
      </x:c>
      <x:c r="E25" s="24"/>
      <x:c r="F25" s="24" t="str">
        <x:v>Completo</x:v>
      </x:c>
      <x:c r="G25" s="24" t="str">
        <x:v>Completo</x:v>
      </x:c>
      <x:c r="H25" s="24" t="str">
        <x:v>Incompleto</x:v>
      </x:c>
      <x:c r="I25" s="24" t="str">
        <x:v>Não iniciado</x:v>
      </x:c>
      <x:c r="J25" s="24"/>
      <x:c r="K25" s="24"/>
      <x:c r="L25" s="24"/>
      <x:c r="M25" s="24" t="str">
        <x:v>Não iniciado</x:v>
      </x:c>
      <x:c r="N25" s="24" t="str">
        <x:v>Não iniciado</x:v>
      </x:c>
      <x:c r="O25" s="24" t="str">
        <x:v>N/A</x:v>
      </x:c>
      <x:c r="P25" s="18" t="str">
        <x:f>IF(COUNTIF(F25:O25,"Incompleto")&gt;0,"Incompleto",IF(COUNTIF(F25:O25,"Não iniciado")&gt;0,"Não iniciado",IF(COUNTBLANK(F25:O25)&gt;0,"Por avaliar",IF(COUNTIF(F25:O25,"Completo")&gt;0,"Completo","N/A"))))</x:f>
        <x:v>Incompleto</x:v>
      </x:c>
      <x:c r="Q25" s="25" t="str">
        <x:v>Pisos 0/-1: instalação iniciada; cerca de 80% dos quartos possíveis com cunhas aplicadas.</x:v>
      </x:c>
      <x:c r="R25" s="26" t="n">
        <x:v>46286</x:v>
      </x:c>
    </x:row>
    <x:row r="26">
      <x:c r="A26" s="23" t="str">
        <x:v>Quarto</x:v>
      </x:c>
      <x:c r="B26" s="27" t="str">
        <x:v>006</x:v>
      </x:c>
      <x:c r="C26" s="29" t="str">
        <x:v>016</x:v>
      </x:c>
      <x:c r="D26" s="23" t="str">
        <x:v>0</x:v>
      </x:c>
      <x:c r="E26" s="24"/>
      <x:c r="F26" s="24" t="str">
        <x:v>Completo</x:v>
      </x:c>
      <x:c r="G26" s="24" t="str">
        <x:v>Completo</x:v>
      </x:c>
      <x:c r="H26" s="24" t="str">
        <x:v>Incompleto</x:v>
      </x:c>
      <x:c r="I26" s="24" t="str">
        <x:v>Não iniciado</x:v>
      </x:c>
      <x:c r="J26" s="24"/>
      <x:c r="K26" s="24"/>
      <x:c r="L26" s="24"/>
      <x:c r="M26" s="24" t="str">
        <x:v>Não iniciado</x:v>
      </x:c>
      <x:c r="N26" s="24" t="str">
        <x:v>Não iniciado</x:v>
      </x:c>
      <x:c r="O26" s="24" t="str">
        <x:v>N/A</x:v>
      </x:c>
      <x:c r="P26" s="23" t="str">
        <x:f>IF(COUNTIF(F26:O26,"Incompleto")&gt;0,"Incompleto",IF(COUNTIF(F26:O26,"Não iniciado")&gt;0,"Não iniciado",IF(COUNTBLANK(F26:O26)&gt;0,"Por avaliar",IF(COUNTIF(F26:O26,"Completo")&gt;0,"Completo","N/A"))))</x:f>
        <x:v>Incompleto</x:v>
      </x:c>
      <x:c r="Q26" s="25" t="str">
        <x:v>Pisos 0/-1: instalação iniciada; cerca de 80% dos quartos possíveis com cunhas aplicadas.</x:v>
      </x:c>
      <x:c r="R26" s="26" t="n">
        <x:v>46286</x:v>
      </x:c>
    </x:row>
    <x:row r="27">
      <x:c r="A27" s="18" t="str">
        <x:v>Quarto</x:v>
      </x:c>
      <x:c r="B27" s="28" t="str">
        <x:v>007</x:v>
      </x:c>
      <x:c r="C27" s="30" t="str">
        <x:v>019</x:v>
      </x:c>
      <x:c r="D27" s="18" t="str">
        <x:v>0</x:v>
      </x:c>
      <x:c r="E27" s="24"/>
      <x:c r="F27" s="24" t="str">
        <x:v>Completo</x:v>
      </x:c>
      <x:c r="G27" s="24" t="str">
        <x:v>Completo</x:v>
      </x:c>
      <x:c r="H27" s="24" t="str">
        <x:v>Incompleto</x:v>
      </x:c>
      <x:c r="I27" s="24" t="str">
        <x:v>Não iniciado</x:v>
      </x:c>
      <x:c r="J27" s="24"/>
      <x:c r="K27" s="24"/>
      <x:c r="L27" s="24"/>
      <x:c r="M27" s="24" t="str">
        <x:v>Não iniciado</x:v>
      </x:c>
      <x:c r="N27" s="24" t="str">
        <x:v>Não iniciado</x:v>
      </x:c>
      <x:c r="O27" s="24" t="str">
        <x:v>N/A</x:v>
      </x:c>
      <x:c r="P27" s="18" t="str">
        <x:f>IF(COUNTIF(F27:O27,"Incompleto")&gt;0,"Incompleto",IF(COUNTIF(F27:O27,"Não iniciado")&gt;0,"Não iniciado",IF(COUNTBLANK(F27:O27)&gt;0,"Por avaliar",IF(COUNTIF(F27:O27,"Completo")&gt;0,"Completo","N/A"))))</x:f>
        <x:v>Incompleto</x:v>
      </x:c>
      <x:c r="Q27" s="25" t="str">
        <x:v>Pisos 0/-1: instalação iniciada; cerca de 80% dos quartos possíveis com cunhas aplicadas.</x:v>
      </x:c>
      <x:c r="R27" s="26" t="n">
        <x:v>46286</x:v>
      </x:c>
    </x:row>
    <x:row r="28">
      <x:c r="A28" s="23" t="str">
        <x:v>Quarto</x:v>
      </x:c>
      <x:c r="B28" s="27" t="str">
        <x:v>008</x:v>
      </x:c>
      <x:c r="C28" s="29" t="str">
        <x:v>020</x:v>
      </x:c>
      <x:c r="D28" s="23" t="str">
        <x:v>0</x:v>
      </x:c>
      <x:c r="E28" s="24"/>
      <x:c r="F28" s="24" t="str">
        <x:v>Completo</x:v>
      </x:c>
      <x:c r="G28" s="24" t="str">
        <x:v>Completo</x:v>
      </x:c>
      <x:c r="H28" s="24" t="str">
        <x:v>Incompleto</x:v>
      </x:c>
      <x:c r="I28" s="24" t="str">
        <x:v>Não iniciado</x:v>
      </x:c>
      <x:c r="J28" s="24"/>
      <x:c r="K28" s="24"/>
      <x:c r="L28" s="24"/>
      <x:c r="M28" s="24" t="str">
        <x:v>Não iniciado</x:v>
      </x:c>
      <x:c r="N28" s="24" t="str">
        <x:v>Não iniciado</x:v>
      </x:c>
      <x:c r="O28" s="24" t="str">
        <x:v>N/A</x:v>
      </x:c>
      <x:c r="P28" s="23" t="str">
        <x:f>IF(COUNTIF(F28:O28,"Incompleto")&gt;0,"Incompleto",IF(COUNTIF(F28:O28,"Não iniciado")&gt;0,"Não iniciado",IF(COUNTBLANK(F28:O28)&gt;0,"Por avaliar",IF(COUNTIF(F28:O28,"Completo")&gt;0,"Completo","N/A"))))</x:f>
        <x:v>Incompleto</x:v>
      </x:c>
      <x:c r="Q28" s="25" t="str">
        <x:v>Pisos 0/-1: instalação iniciada; cerca de 80% dos quartos possíveis com cunhas aplicadas.</x:v>
      </x:c>
      <x:c r="R28" s="26" t="n">
        <x:v>46286</x:v>
      </x:c>
    </x:row>
    <x:row r="29">
      <x:c r="A29" s="18" t="str">
        <x:v>Quarto</x:v>
      </x:c>
      <x:c r="B29" s="28" t="str">
        <x:v>009</x:v>
      </x:c>
      <x:c r="C29" s="30" t="str">
        <x:v>021</x:v>
      </x:c>
      <x:c r="D29" s="18" t="str">
        <x:v>0</x:v>
      </x:c>
      <x:c r="E29" s="24"/>
      <x:c r="F29" s="24" t="str">
        <x:v>Completo</x:v>
      </x:c>
      <x:c r="G29" s="24" t="str">
        <x:v>Completo</x:v>
      </x:c>
      <x:c r="H29" s="24" t="str">
        <x:v>Incompleto</x:v>
      </x:c>
      <x:c r="I29" s="24" t="str">
        <x:v>Não iniciado</x:v>
      </x:c>
      <x:c r="J29" s="24"/>
      <x:c r="K29" s="24"/>
      <x:c r="L29" s="24"/>
      <x:c r="M29" s="24" t="str">
        <x:v>Não iniciado</x:v>
      </x:c>
      <x:c r="N29" s="24" t="str">
        <x:v>Não iniciado</x:v>
      </x:c>
      <x:c r="O29" s="24" t="str">
        <x:v>N/A</x:v>
      </x:c>
      <x:c r="P29" s="18" t="str">
        <x:f>IF(COUNTIF(F29:O29,"Incompleto")&gt;0,"Incompleto",IF(COUNTIF(F29:O29,"Não iniciado")&gt;0,"Não iniciado",IF(COUNTBLANK(F29:O29)&gt;0,"Por avaliar",IF(COUNTIF(F29:O29,"Completo")&gt;0,"Completo","N/A"))))</x:f>
        <x:v>Incompleto</x:v>
      </x:c>
      <x:c r="Q29" s="25" t="str">
        <x:v>Pisos 0/-1: instalação iniciada; cerca de 80% dos quartos possíveis com cunhas aplicadas.</x:v>
      </x:c>
      <x:c r="R29" s="26" t="n">
        <x:v>46286</x:v>
      </x:c>
    </x:row>
    <x:row r="30">
      <x:c r="A30" s="23" t="str">
        <x:v>Quarto</x:v>
      </x:c>
      <x:c r="B30" s="27" t="str">
        <x:v>010</x:v>
      </x:c>
      <x:c r="C30" s="29" t="str">
        <x:v>022</x:v>
      </x:c>
      <x:c r="D30" s="23" t="str">
        <x:v>0</x:v>
      </x:c>
      <x:c r="E30" s="24"/>
      <x:c r="F30" s="24" t="str">
        <x:v>Completo</x:v>
      </x:c>
      <x:c r="G30" s="24" t="str">
        <x:v>Completo</x:v>
      </x:c>
      <x:c r="H30" s="24" t="str">
        <x:v>Incompleto</x:v>
      </x:c>
      <x:c r="I30" s="24" t="str">
        <x:v>Não iniciado</x:v>
      </x:c>
      <x:c r="J30" s="24"/>
      <x:c r="K30" s="24"/>
      <x:c r="L30" s="24"/>
      <x:c r="M30" s="24" t="str">
        <x:v>Não iniciado</x:v>
      </x:c>
      <x:c r="N30" s="24" t="str">
        <x:v>Não iniciado</x:v>
      </x:c>
      <x:c r="O30" s="24" t="str">
        <x:v>N/A</x:v>
      </x:c>
      <x:c r="P30" s="23" t="str">
        <x:f>IF(COUNTIF(F30:O30,"Incompleto")&gt;0,"Incompleto",IF(COUNTIF(F30:O30,"Não iniciado")&gt;0,"Não iniciado",IF(COUNTBLANK(F30:O30)&gt;0,"Por avaliar",IF(COUNTIF(F30:O30,"Completo")&gt;0,"Completo","N/A"))))</x:f>
        <x:v>Incompleto</x:v>
      </x:c>
      <x:c r="Q30" s="25" t="str">
        <x:v>Pisos 0/-1: instalação iniciada; cerca de 80% dos quartos possíveis com cunhas aplicadas.</x:v>
      </x:c>
      <x:c r="R30" s="26" t="n">
        <x:v>46286</x:v>
      </x:c>
    </x:row>
    <x:row r="31">
      <x:c r="A31" s="18" t="str">
        <x:v>Quarto</x:v>
      </x:c>
      <x:c r="B31" s="28" t="str">
        <x:v>011</x:v>
      </x:c>
      <x:c r="C31" s="30" t="str">
        <x:v>023</x:v>
      </x:c>
      <x:c r="D31" s="18" t="str">
        <x:v>0</x:v>
      </x:c>
      <x:c r="E31" s="24"/>
      <x:c r="F31" s="24" t="str">
        <x:v>Completo</x:v>
      </x:c>
      <x:c r="G31" s="24" t="str">
        <x:v>Completo</x:v>
      </x:c>
      <x:c r="H31" s="24" t="str">
        <x:v>Incompleto</x:v>
      </x:c>
      <x:c r="I31" s="24" t="str">
        <x:v>Não iniciado</x:v>
      </x:c>
      <x:c r="J31" s="24"/>
      <x:c r="K31" s="24"/>
      <x:c r="L31" s="24"/>
      <x:c r="M31" s="24" t="str">
        <x:v>Não iniciado</x:v>
      </x:c>
      <x:c r="N31" s="24" t="str">
        <x:v>Não iniciado</x:v>
      </x:c>
      <x:c r="O31" s="24" t="str">
        <x:v>N/A</x:v>
      </x:c>
      <x:c r="P31" s="18" t="str">
        <x:f>IF(COUNTIF(F31:O31,"Incompleto")&gt;0,"Incompleto",IF(COUNTIF(F31:O31,"Não iniciado")&gt;0,"Não iniciado",IF(COUNTBLANK(F31:O31)&gt;0,"Por avaliar",IF(COUNTIF(F31:O31,"Completo")&gt;0,"Completo","N/A"))))</x:f>
        <x:v>Incompleto</x:v>
      </x:c>
      <x:c r="Q31" s="25" t="str">
        <x:v>Pisos 0/-1: instalação iniciada; cerca de 80% dos quartos possíveis com cunhas aplicadas.</x:v>
      </x:c>
      <x:c r="R31" s="26" t="n">
        <x:v>46286</x:v>
      </x:c>
    </x:row>
    <x:row r="32">
      <x:c r="A32" s="23" t="str">
        <x:v>Quarto</x:v>
      </x:c>
      <x:c r="B32" s="27" t="str">
        <x:v>012</x:v>
      </x:c>
      <x:c r="C32" s="29" t="str">
        <x:v>024</x:v>
      </x:c>
      <x:c r="D32" s="23" t="str">
        <x:v>0</x:v>
      </x:c>
      <x:c r="E32" s="24"/>
      <x:c r="F32" s="24" t="str">
        <x:v>Completo</x:v>
      </x:c>
      <x:c r="G32" s="24" t="str">
        <x:v>Completo</x:v>
      </x:c>
      <x:c r="H32" s="24" t="str">
        <x:v>Incompleto</x:v>
      </x:c>
      <x:c r="I32" s="24" t="str">
        <x:v>Não iniciado</x:v>
      </x:c>
      <x:c r="J32" s="24"/>
      <x:c r="K32" s="24"/>
      <x:c r="L32" s="24"/>
      <x:c r="M32" s="24" t="str">
        <x:v>Não iniciado</x:v>
      </x:c>
      <x:c r="N32" s="24" t="str">
        <x:v>Não iniciado</x:v>
      </x:c>
      <x:c r="O32" s="24" t="str">
        <x:v>N/A</x:v>
      </x:c>
      <x:c r="P32" s="23" t="str">
        <x:f>IF(COUNTIF(F32:O32,"Incompleto")&gt;0,"Incompleto",IF(COUNTIF(F32:O32,"Não iniciado")&gt;0,"Não iniciado",IF(COUNTBLANK(F32:O32)&gt;0,"Por avaliar",IF(COUNTIF(F32:O32,"Completo")&gt;0,"Completo","N/A"))))</x:f>
        <x:v>Incompleto</x:v>
      </x:c>
      <x:c r="Q32" s="25" t="str">
        <x:v>Pisos 0/-1: instalação iniciada; cerca de 80% dos quartos possíveis com cunhas aplicadas.</x:v>
      </x:c>
      <x:c r="R32" s="26" t="n">
        <x:v>46286</x:v>
      </x:c>
    </x:row>
    <x:row r="33">
      <x:c r="A33" s="18" t="str">
        <x:v>Quarto</x:v>
      </x:c>
      <x:c r="B33" s="28" t="str">
        <x:v>013</x:v>
      </x:c>
      <x:c r="C33" s="30" t="str">
        <x:v>025</x:v>
      </x:c>
      <x:c r="D33" s="18" t="str">
        <x:v>0</x:v>
      </x:c>
      <x:c r="E33" s="24"/>
      <x:c r="F33" s="24" t="str">
        <x:v>Completo</x:v>
      </x:c>
      <x:c r="G33" s="24" t="str">
        <x:v>Completo</x:v>
      </x:c>
      <x:c r="H33" s="24" t="str">
        <x:v>Incompleto</x:v>
      </x:c>
      <x:c r="I33" s="24" t="str">
        <x:v>Não iniciado</x:v>
      </x:c>
      <x:c r="J33" s="24"/>
      <x:c r="K33" s="24"/>
      <x:c r="L33" s="24"/>
      <x:c r="M33" s="24" t="str">
        <x:v>Não iniciado</x:v>
      </x:c>
      <x:c r="N33" s="24" t="str">
        <x:v>Não iniciado</x:v>
      </x:c>
      <x:c r="O33" s="24" t="str">
        <x:v>N/A</x:v>
      </x:c>
      <x:c r="P33" s="18" t="str">
        <x:f>IF(COUNTIF(F33:O33,"Incompleto")&gt;0,"Incompleto",IF(COUNTIF(F33:O33,"Não iniciado")&gt;0,"Não iniciado",IF(COUNTBLANK(F33:O33)&gt;0,"Por avaliar",IF(COUNTIF(F33:O33,"Completo")&gt;0,"Completo","N/A"))))</x:f>
        <x:v>Incompleto</x:v>
      </x:c>
      <x:c r="Q33" s="25" t="str">
        <x:v>Pisos 0/-1: instalação iniciada; cerca de 80% dos quartos possíveis com cunhas aplicadas.</x:v>
      </x:c>
      <x:c r="R33" s="26" t="n">
        <x:v>46286</x:v>
      </x:c>
    </x:row>
    <x:row r="34">
      <x:c r="A34" s="23" t="str">
        <x:v>Quarto</x:v>
      </x:c>
      <x:c r="B34" s="27" t="str">
        <x:v>014</x:v>
      </x:c>
      <x:c r="C34" s="29" t="str">
        <x:v>026</x:v>
      </x:c>
      <x:c r="D34" s="23" t="str">
        <x:v>0</x:v>
      </x:c>
      <x:c r="E34" s="24"/>
      <x:c r="F34" s="24" t="str">
        <x:v>Completo</x:v>
      </x:c>
      <x:c r="G34" s="24" t="str">
        <x:v>Completo</x:v>
      </x:c>
      <x:c r="H34" s="24" t="str">
        <x:v>Incompleto</x:v>
      </x:c>
      <x:c r="I34" s="24" t="str">
        <x:v>Não iniciado</x:v>
      </x:c>
      <x:c r="J34" s="24"/>
      <x:c r="K34" s="24"/>
      <x:c r="L34" s="24"/>
      <x:c r="M34" s="24" t="str">
        <x:v>Não iniciado</x:v>
      </x:c>
      <x:c r="N34" s="24" t="str">
        <x:v>Não iniciado</x:v>
      </x:c>
      <x:c r="O34" s="24" t="str">
        <x:v>N/A</x:v>
      </x:c>
      <x:c r="P34" s="23" t="str">
        <x:f>IF(COUNTIF(F34:O34,"Incompleto")&gt;0,"Incompleto",IF(COUNTIF(F34:O34,"Não iniciado")&gt;0,"Não iniciado",IF(COUNTBLANK(F34:O34)&gt;0,"Por avaliar",IF(COUNTIF(F34:O34,"Completo")&gt;0,"Completo","N/A"))))</x:f>
        <x:v>Incompleto</x:v>
      </x:c>
      <x:c r="Q34" s="25" t="str">
        <x:v>Pisos 0/-1: instalação iniciada; cerca de 80% dos quartos possíveis com cunhas aplicadas.</x:v>
      </x:c>
      <x:c r="R34" s="26" t="n">
        <x:v>46286</x:v>
      </x:c>
    </x:row>
    <x:row r="35">
      <x:c r="A35" s="18" t="str">
        <x:v>Quarto</x:v>
      </x:c>
      <x:c r="B35" s="28" t="str">
        <x:v>015</x:v>
      </x:c>
      <x:c r="C35" s="30" t="str">
        <x:v>027</x:v>
      </x:c>
      <x:c r="D35" s="18" t="str">
        <x:v>0</x:v>
      </x:c>
      <x:c r="E35" s="24"/>
      <x:c r="F35" s="24" t="str">
        <x:v>Completo</x:v>
      </x:c>
      <x:c r="G35" s="24" t="str">
        <x:v>Completo</x:v>
      </x:c>
      <x:c r="H35" s="24" t="str">
        <x:v>Incompleto</x:v>
      </x:c>
      <x:c r="I35" s="24" t="str">
        <x:v>Não iniciado</x:v>
      </x:c>
      <x:c r="J35" s="24"/>
      <x:c r="K35" s="24"/>
      <x:c r="L35" s="24"/>
      <x:c r="M35" s="24" t="str">
        <x:v>Não iniciado</x:v>
      </x:c>
      <x:c r="N35" s="24" t="str">
        <x:v>Não iniciado</x:v>
      </x:c>
      <x:c r="O35" s="24" t="str">
        <x:v>N/A</x:v>
      </x:c>
      <x:c r="P35" s="18" t="str">
        <x:f>IF(COUNTIF(F35:O35,"Incompleto")&gt;0,"Incompleto",IF(COUNTIF(F35:O35,"Não iniciado")&gt;0,"Não iniciado",IF(COUNTBLANK(F35:O35)&gt;0,"Por avaliar",IF(COUNTIF(F35:O35,"Completo")&gt;0,"Completo","N/A"))))</x:f>
        <x:v>Incompleto</x:v>
      </x:c>
      <x:c r="Q35" s="25" t="str">
        <x:v>Pisos 0/-1: instalação iniciada; cerca de 80% dos quartos possíveis com cunhas aplicadas.</x:v>
      </x:c>
      <x:c r="R35" s="26" t="n">
        <x:v>46286</x:v>
      </x:c>
    </x:row>
    <x:row r="36">
      <x:c r="A36" s="23" t="str">
        <x:v>Quarto</x:v>
      </x:c>
      <x:c r="B36" s="27" t="str">
        <x:v>016</x:v>
      </x:c>
      <x:c r="C36" s="29" t="str">
        <x:v>028</x:v>
      </x:c>
      <x:c r="D36" s="23" t="str">
        <x:v>0</x:v>
      </x:c>
      <x:c r="E36" s="24"/>
      <x:c r="F36" s="24" t="str">
        <x:v>Completo</x:v>
      </x:c>
      <x:c r="G36" s="24" t="str">
        <x:v>Completo</x:v>
      </x:c>
      <x:c r="H36" s="24" t="str">
        <x:v>Incompleto</x:v>
      </x:c>
      <x:c r="I36" s="24" t="str">
        <x:v>Não iniciado</x:v>
      </x:c>
      <x:c r="J36" s="24"/>
      <x:c r="K36" s="24"/>
      <x:c r="L36" s="24"/>
      <x:c r="M36" s="24" t="str">
        <x:v>Não iniciado</x:v>
      </x:c>
      <x:c r="N36" s="24" t="str">
        <x:v>Não iniciado</x:v>
      </x:c>
      <x:c r="O36" s="24" t="str">
        <x:v>N/A</x:v>
      </x:c>
      <x:c r="P36" s="23" t="str">
        <x:f>IF(COUNTIF(F36:O36,"Incompleto")&gt;0,"Incompleto",IF(COUNTIF(F36:O36,"Não iniciado")&gt;0,"Não iniciado",IF(COUNTBLANK(F36:O36)&gt;0,"Por avaliar",IF(COUNTIF(F36:O36,"Completo")&gt;0,"Completo","N/A"))))</x:f>
        <x:v>Incompleto</x:v>
      </x:c>
      <x:c r="Q36" s="25" t="str">
        <x:v>Pisos 0/-1: instalação iniciada; cerca de 80% dos quartos possíveis com cunhas aplicadas.</x:v>
      </x:c>
      <x:c r="R36" s="26" t="n">
        <x:v>46286</x:v>
      </x:c>
    </x:row>
    <x:row r="37">
      <x:c r="A37" s="18" t="str">
        <x:v>Quarto</x:v>
      </x:c>
      <x:c r="B37" s="28" t="str">
        <x:v>017</x:v>
      </x:c>
      <x:c r="C37" s="30" t="str">
        <x:v>029</x:v>
      </x:c>
      <x:c r="D37" s="18" t="str">
        <x:v>0</x:v>
      </x:c>
      <x:c r="E37" s="24"/>
      <x:c r="F37" s="24" t="str">
        <x:v>Completo</x:v>
      </x:c>
      <x:c r="G37" s="24" t="str">
        <x:v>Completo</x:v>
      </x:c>
      <x:c r="H37" s="24" t="str">
        <x:v>Incompleto</x:v>
      </x:c>
      <x:c r="I37" s="24" t="str">
        <x:v>Não iniciado</x:v>
      </x:c>
      <x:c r="J37" s="24"/>
      <x:c r="K37" s="24"/>
      <x:c r="L37" s="24"/>
      <x:c r="M37" s="24" t="str">
        <x:v>Não iniciado</x:v>
      </x:c>
      <x:c r="N37" s="24" t="str">
        <x:v>Não iniciado</x:v>
      </x:c>
      <x:c r="O37" s="24" t="str">
        <x:v>N/A</x:v>
      </x:c>
      <x:c r="P37" s="18" t="str">
        <x:f>IF(COUNTIF(F37:O37,"Incompleto")&gt;0,"Incompleto",IF(COUNTIF(F37:O37,"Não iniciado")&gt;0,"Não iniciado",IF(COUNTBLANK(F37:O37)&gt;0,"Por avaliar",IF(COUNTIF(F37:O37,"Completo")&gt;0,"Completo","N/A"))))</x:f>
        <x:v>Incompleto</x:v>
      </x:c>
      <x:c r="Q37" s="25" t="str">
        <x:v>Pisos 0/-1: instalação iniciada; cerca de 80% dos quartos possíveis com cunhas aplicadas.</x:v>
      </x:c>
      <x:c r="R37" s="26" t="n">
        <x:v>46286</x:v>
      </x:c>
    </x:row>
    <x:row r="38">
      <x:c r="A38" s="23" t="str">
        <x:v>Quarto</x:v>
      </x:c>
      <x:c r="B38" s="27" t="str">
        <x:v>018</x:v>
      </x:c>
      <x:c r="C38" s="29" t="str">
        <x:v>030</x:v>
      </x:c>
      <x:c r="D38" s="23" t="str">
        <x:v>0</x:v>
      </x:c>
      <x:c r="E38" s="24"/>
      <x:c r="F38" s="24" t="str">
        <x:v>Completo</x:v>
      </x:c>
      <x:c r="G38" s="24" t="str">
        <x:v>Completo</x:v>
      </x:c>
      <x:c r="H38" s="24" t="str">
        <x:v>Incompleto</x:v>
      </x:c>
      <x:c r="I38" s="24" t="str">
        <x:v>Não iniciado</x:v>
      </x:c>
      <x:c r="J38" s="24"/>
      <x:c r="K38" s="24"/>
      <x:c r="L38" s="24"/>
      <x:c r="M38" s="24" t="str">
        <x:v>Não iniciado</x:v>
      </x:c>
      <x:c r="N38" s="24" t="str">
        <x:v>Não iniciado</x:v>
      </x:c>
      <x:c r="O38" s="24" t="str">
        <x:v>N/A</x:v>
      </x:c>
      <x:c r="P38" s="23" t="str">
        <x:f>IF(COUNTIF(F38:O38,"Incompleto")&gt;0,"Incompleto",IF(COUNTIF(F38:O38,"Não iniciado")&gt;0,"Não iniciado",IF(COUNTBLANK(F38:O38)&gt;0,"Por avaliar",IF(COUNTIF(F38:O38,"Completo")&gt;0,"Completo","N/A"))))</x:f>
        <x:v>Incompleto</x:v>
      </x:c>
      <x:c r="Q38" s="25" t="str">
        <x:v>Pisos 0/-1: instalação iniciada; cerca de 80% dos quartos possíveis com cunhas aplicadas.</x:v>
      </x:c>
      <x:c r="R38" s="26" t="n">
        <x:v>46286</x:v>
      </x:c>
    </x:row>
    <x:row r="39">
      <x:c r="A39" s="18" t="str">
        <x:v>Quarto</x:v>
      </x:c>
      <x:c r="B39" s="28" t="str">
        <x:v>019</x:v>
      </x:c>
      <x:c r="C39" s="30" t="str">
        <x:v>031</x:v>
      </x:c>
      <x:c r="D39" s="18" t="str">
        <x:v>0</x:v>
      </x:c>
      <x:c r="E39" s="24"/>
      <x:c r="F39" s="24" t="str">
        <x:v>Completo</x:v>
      </x:c>
      <x:c r="G39" s="24" t="str">
        <x:v>Completo</x:v>
      </x:c>
      <x:c r="H39" s="24" t="str">
        <x:v>Incompleto</x:v>
      </x:c>
      <x:c r="I39" s="24" t="str">
        <x:v>Não iniciado</x:v>
      </x:c>
      <x:c r="J39" s="24"/>
      <x:c r="K39" s="24"/>
      <x:c r="L39" s="24"/>
      <x:c r="M39" s="24" t="str">
        <x:v>Não iniciado</x:v>
      </x:c>
      <x:c r="N39" s="24" t="str">
        <x:v>Não iniciado</x:v>
      </x:c>
      <x:c r="O39" s="24" t="str">
        <x:v>N/A</x:v>
      </x:c>
      <x:c r="P39" s="18" t="str">
        <x:f>IF(COUNTIF(F39:O39,"Incompleto")&gt;0,"Incompleto",IF(COUNTIF(F39:O39,"Não iniciado")&gt;0,"Não iniciado",IF(COUNTBLANK(F39:O39)&gt;0,"Por avaliar",IF(COUNTIF(F39:O39,"Completo")&gt;0,"Completo","N/A"))))</x:f>
        <x:v>Incompleto</x:v>
      </x:c>
      <x:c r="Q39" s="25" t="str">
        <x:v>Pisos 0/-1: instalação iniciada; cerca de 80% dos quartos possíveis com cunhas aplicadas.</x:v>
      </x:c>
      <x:c r="R39" s="26" t="n">
        <x:v>46286</x:v>
      </x:c>
    </x:row>
    <x:row r="40">
      <x:c r="A40" s="23" t="str">
        <x:v>Quarto</x:v>
      </x:c>
      <x:c r="B40" s="27" t="str">
        <x:v>020</x:v>
      </x:c>
      <x:c r="C40" s="29" t="str">
        <x:v>032</x:v>
      </x:c>
      <x:c r="D40" s="23" t="str">
        <x:v>0</x:v>
      </x:c>
      <x:c r="E40" s="24"/>
      <x:c r="F40" s="24" t="str">
        <x:v>Completo</x:v>
      </x:c>
      <x:c r="G40" s="24" t="str">
        <x:v>Completo</x:v>
      </x:c>
      <x:c r="H40" s="24" t="str">
        <x:v>Incompleto</x:v>
      </x:c>
      <x:c r="I40" s="24" t="str">
        <x:v>Não iniciado</x:v>
      </x:c>
      <x:c r="J40" s="24"/>
      <x:c r="K40" s="24"/>
      <x:c r="L40" s="24"/>
      <x:c r="M40" s="24" t="str">
        <x:v>Não iniciado</x:v>
      </x:c>
      <x:c r="N40" s="24" t="str">
        <x:v>Não iniciado</x:v>
      </x:c>
      <x:c r="O40" s="24" t="str">
        <x:v>N/A</x:v>
      </x:c>
      <x:c r="P40" s="23" t="str">
        <x:f>IF(COUNTIF(F40:O40,"Incompleto")&gt;0,"Incompleto",IF(COUNTIF(F40:O40,"Não iniciado")&gt;0,"Não iniciado",IF(COUNTBLANK(F40:O40)&gt;0,"Por avaliar",IF(COUNTIF(F40:O40,"Completo")&gt;0,"Completo","N/A"))))</x:f>
        <x:v>Incompleto</x:v>
      </x:c>
      <x:c r="Q40" s="25" t="str">
        <x:v>Pisos 0/-1: instalação iniciada; cerca de 80% dos quartos possíveis com cunhas aplicadas.</x:v>
      </x:c>
      <x:c r="R40" s="26" t="n">
        <x:v>46286</x:v>
      </x:c>
    </x:row>
    <x:row r="41">
      <x:c r="A41" s="18" t="str">
        <x:v>Quarto</x:v>
      </x:c>
      <x:c r="B41" s="28" t="str">
        <x:v>021</x:v>
      </x:c>
      <x:c r="C41" s="30" t="str">
        <x:v>033</x:v>
      </x:c>
      <x:c r="D41" s="18" t="str">
        <x:v>0</x:v>
      </x:c>
      <x:c r="E41" s="24"/>
      <x:c r="F41" s="24" t="str">
        <x:v>Completo</x:v>
      </x:c>
      <x:c r="G41" s="24" t="str">
        <x:v>Completo</x:v>
      </x:c>
      <x:c r="H41" s="24" t="str">
        <x:v>Incompleto</x:v>
      </x:c>
      <x:c r="I41" s="24" t="str">
        <x:v>Não iniciado</x:v>
      </x:c>
      <x:c r="J41" s="24"/>
      <x:c r="K41" s="24"/>
      <x:c r="L41" s="24"/>
      <x:c r="M41" s="24" t="str">
        <x:v>Não iniciado</x:v>
      </x:c>
      <x:c r="N41" s="24" t="str">
        <x:v>Não iniciado</x:v>
      </x:c>
      <x:c r="O41" s="24" t="str">
        <x:v>N/A</x:v>
      </x:c>
      <x:c r="P41" s="18" t="str">
        <x:f>IF(COUNTIF(F41:O41,"Incompleto")&gt;0,"Incompleto",IF(COUNTIF(F41:O41,"Não iniciado")&gt;0,"Não iniciado",IF(COUNTBLANK(F41:O41)&gt;0,"Por avaliar",IF(COUNTIF(F41:O41,"Completo")&gt;0,"Completo","N/A"))))</x:f>
        <x:v>Incompleto</x:v>
      </x:c>
      <x:c r="Q41" s="25" t="str">
        <x:v>Pisos 0/-1: instalação iniciada; cerca de 80% dos quartos possíveis com cunhas aplicadas.</x:v>
      </x:c>
      <x:c r="R41" s="26" t="n">
        <x:v>46286</x:v>
      </x:c>
    </x:row>
    <x:row r="42">
      <x:c r="A42" s="23" t="str">
        <x:v>Quarto</x:v>
      </x:c>
      <x:c r="B42" s="27" t="str">
        <x:v>022</x:v>
      </x:c>
      <x:c r="C42" s="29" t="str">
        <x:v>018</x:v>
      </x:c>
      <x:c r="D42" s="23" t="str">
        <x:v>0</x:v>
      </x:c>
      <x:c r="E42" s="24"/>
      <x:c r="F42" s="24" t="str">
        <x:v>Completo</x:v>
      </x:c>
      <x:c r="G42" s="24" t="str">
        <x:v>Completo</x:v>
      </x:c>
      <x:c r="H42" s="24" t="str">
        <x:v>Incompleto</x:v>
      </x:c>
      <x:c r="I42" s="24" t="str">
        <x:v>Não iniciado</x:v>
      </x:c>
      <x:c r="J42" s="24"/>
      <x:c r="K42" s="24"/>
      <x:c r="L42" s="24"/>
      <x:c r="M42" s="24" t="str">
        <x:v>Não iniciado</x:v>
      </x:c>
      <x:c r="N42" s="24" t="str">
        <x:v>Não iniciado</x:v>
      </x:c>
      <x:c r="O42" s="24" t="str">
        <x:v>N/A</x:v>
      </x:c>
      <x:c r="P42" s="23" t="str">
        <x:f>IF(COUNTIF(F42:O42,"Incompleto")&gt;0,"Incompleto",IF(COUNTIF(F42:O42,"Não iniciado")&gt;0,"Não iniciado",IF(COUNTBLANK(F42:O42)&gt;0,"Por avaliar",IF(COUNTIF(F42:O42,"Completo")&gt;0,"Completo","N/A"))))</x:f>
        <x:v>Incompleto</x:v>
      </x:c>
      <x:c r="Q42" s="25" t="str">
        <x:v>Pisos 0/-1: instalação iniciada; cerca de 80% dos quartos possíveis com cunhas aplicadas.</x:v>
      </x:c>
      <x:c r="R42" s="26" t="n">
        <x:v>46286</x:v>
      </x:c>
    </x:row>
    <x:row r="43">
      <x:c r="A43" s="18" t="str">
        <x:v>Quarto</x:v>
      </x:c>
      <x:c r="B43" s="28" t="str">
        <x:v>023</x:v>
      </x:c>
      <x:c r="C43" s="30" t="str">
        <x:v>017</x:v>
      </x:c>
      <x:c r="D43" s="18" t="str">
        <x:v>0</x:v>
      </x:c>
      <x:c r="E43" s="24"/>
      <x:c r="F43" s="24" t="str">
        <x:v>Completo</x:v>
      </x:c>
      <x:c r="G43" s="24" t="str">
        <x:v>Completo</x:v>
      </x:c>
      <x:c r="H43" s="24" t="str">
        <x:v>Incompleto</x:v>
      </x:c>
      <x:c r="I43" s="24" t="str">
        <x:v>Não iniciado</x:v>
      </x:c>
      <x:c r="J43" s="24"/>
      <x:c r="K43" s="24"/>
      <x:c r="L43" s="24"/>
      <x:c r="M43" s="24" t="str">
        <x:v>Não iniciado</x:v>
      </x:c>
      <x:c r="N43" s="24" t="str">
        <x:v>Não iniciado</x:v>
      </x:c>
      <x:c r="O43" s="24" t="str">
        <x:v>N/A</x:v>
      </x:c>
      <x:c r="P43" s="18" t="str">
        <x:f>IF(COUNTIF(F43:O43,"Incompleto")&gt;0,"Incompleto",IF(COUNTIF(F43:O43,"Não iniciado")&gt;0,"Não iniciado",IF(COUNTBLANK(F43:O43)&gt;0,"Por avaliar",IF(COUNTIF(F43:O43,"Completo")&gt;0,"Completo","N/A"))))</x:f>
        <x:v>Incompleto</x:v>
      </x:c>
      <x:c r="Q43" s="25" t="str">
        <x:v>Pisos 0/-1: instalação iniciada; cerca de 80% dos quartos possíveis com cunhas aplicadas.</x:v>
      </x:c>
      <x:c r="R43" s="26" t="n">
        <x:v>46286</x:v>
      </x:c>
    </x:row>
    <x:row r="44">
      <x:c r="A44" s="23" t="str">
        <x:v>Quarto</x:v>
      </x:c>
      <x:c r="B44" s="27" t="str">
        <x:v>104</x:v>
      </x:c>
      <x:c r="C44" s="29" t="str">
        <x:v>107</x:v>
      </x:c>
      <x:c r="D44" s="23" t="str">
        <x:v>1</x:v>
      </x:c>
      <x:c r="E44" s="24"/>
      <x:c r="F44" s="24" t="str">
        <x:v>Completo</x:v>
      </x:c>
      <x:c r="G44" s="24" t="str">
        <x:v>Completo</x:v>
      </x:c>
      <x:c r="H44" s="24"/>
      <x:c r="I44" s="24" t="str">
        <x:v>Incompleto</x:v>
      </x:c>
      <x:c r="J44" s="24"/>
      <x:c r="K44" s="24"/>
      <x:c r="L44" s="24"/>
      <x:c r="M44" s="24" t="str">
        <x:v>Não iniciado</x:v>
      </x:c>
      <x:c r="N44" s="24" t="str">
        <x:v>Não iniciado</x:v>
      </x:c>
      <x:c r="O44" s="24" t="str">
        <x:v>N/A</x:v>
      </x:c>
      <x:c r="P44" s="23" t="str">
        <x:f>IF(COUNTIF(F44:O44,"Incompleto")&gt;0,"Incompleto",IF(COUNTIF(F44:O44,"Não iniciado")&gt;0,"Não iniciado",IF(COUNTBLANK(F44:O44)&gt;0,"Por avaliar",IF(COUNTIF(F44:O44,"Completo")&gt;0,"Completo","N/A"))))</x:f>
        <x:v>Incompleto</x:v>
      </x:c>
      <x:c r="Q44" s="25" t="str"/>
      <x:c r="R44" s="26" t="n">
        <x:v>46272.5</x:v>
      </x:c>
    </x:row>
    <x:row r="45">
      <x:c r="A45" s="18" t="str">
        <x:v>Quarto</x:v>
      </x:c>
      <x:c r="B45" s="28" t="str">
        <x:v>105</x:v>
      </x:c>
      <x:c r="C45" s="30" t="str">
        <x:v>106</x:v>
      </x:c>
      <x:c r="D45" s="18" t="str">
        <x:v>1</x:v>
      </x:c>
      <x:c r="E45" s="24"/>
      <x:c r="F45" s="24" t="str">
        <x:v>Completo</x:v>
      </x:c>
      <x:c r="G45" s="24" t="str">
        <x:v>Completo</x:v>
      </x:c>
      <x:c r="H45" s="24" t="str">
        <x:v>Incompleto</x:v>
      </x:c>
      <x:c r="I45" s="24" t="str">
        <x:v>Incompleto</x:v>
      </x:c>
      <x:c r="J45" s="24"/>
      <x:c r="K45" s="24"/>
      <x:c r="L45" s="24"/>
      <x:c r="M45" s="24" t="str">
        <x:v>Não iniciado</x:v>
      </x:c>
      <x:c r="N45" s="24" t="str">
        <x:v>Não iniciado</x:v>
      </x:c>
      <x:c r="O45" s="24" t="str">
        <x:v>N/A</x:v>
      </x:c>
      <x:c r="P45" s="18" t="str">
        <x:f>IF(COUNTIF(F45:O45,"Incompleto")&gt;0,"Incompleto",IF(COUNTIF(F45:O45,"Não iniciado")&gt;0,"Não iniciado",IF(COUNTBLANK(F45:O45)&gt;0,"Por avaliar",IF(COUNTIF(F45:O45,"Completo")&gt;0,"Completo","N/A"))))</x:f>
        <x:v>Incompleto</x:v>
      </x:c>
      <x:c r="Q45" s="25" t="str">
        <x:v>Quarto em obras; materiais armazenados nos quartos adjacentes.</x:v>
      </x:c>
      <x:c r="R45" s="26" t="n">
        <x:v>46286</x:v>
      </x:c>
    </x:row>
    <x:row r="46">
      <x:c r="A46" s="23" t="str">
        <x:v>Quarto</x:v>
      </x:c>
      <x:c r="B46" s="27" t="str">
        <x:v>106</x:v>
      </x:c>
      <x:c r="C46" s="29" t="str">
        <x:v>105</x:v>
      </x:c>
      <x:c r="D46" s="23" t="str">
        <x:v>1</x:v>
      </x:c>
      <x:c r="E46" s="24"/>
      <x:c r="F46" s="24" t="str">
        <x:v>Completo</x:v>
      </x:c>
      <x:c r="G46" s="24" t="str">
        <x:v>Completo</x:v>
      </x:c>
      <x:c r="H46" s="24" t="str">
        <x:v>Incompleto</x:v>
      </x:c>
      <x:c r="I46" s="24" t="str">
        <x:v>Incompleto</x:v>
      </x:c>
      <x:c r="J46" s="24"/>
      <x:c r="K46" s="24"/>
      <x:c r="L46" s="24"/>
      <x:c r="M46" s="24" t="str">
        <x:v>Não iniciado</x:v>
      </x:c>
      <x:c r="N46" s="24" t="str">
        <x:v>Não iniciado</x:v>
      </x:c>
      <x:c r="O46" s="24" t="str">
        <x:v>N/A</x:v>
      </x:c>
      <x:c r="P46" s="23" t="str">
        <x:f>IF(COUNTIF(F46:O46,"Incompleto")&gt;0,"Incompleto",IF(COUNTIF(F46:O46,"Não iniciado")&gt;0,"Não iniciado",IF(COUNTBLANK(F46:O46)&gt;0,"Por avaliar",IF(COUNTIF(F46:O46,"Completo")&gt;0,"Completo","N/A"))))</x:f>
        <x:v>Incompleto</x:v>
      </x:c>
      <x:c r="Q46" s="25" t="str">
        <x:v>Quarto em obras; materiais armazenados nos quartos adjacentes.</x:v>
      </x:c>
      <x:c r="R46" s="26" t="n">
        <x:v>46286</x:v>
      </x:c>
    </x:row>
    <x:row r="47">
      <x:c r="A47" s="18" t="str">
        <x:v>Quarto</x:v>
      </x:c>
      <x:c r="B47" s="28" t="str">
        <x:v>107</x:v>
      </x:c>
      <x:c r="C47" s="30" t="str">
        <x:v>110</x:v>
      </x:c>
      <x:c r="D47" s="18" t="str">
        <x:v>1</x:v>
      </x:c>
      <x:c r="E47" s="24"/>
      <x:c r="F47" s="24" t="str">
        <x:v>Completo</x:v>
      </x:c>
      <x:c r="G47" s="24" t="str">
        <x:v>Completo</x:v>
      </x:c>
      <x:c r="H47" s="24" t="str">
        <x:v>Incompleto</x:v>
      </x:c>
      <x:c r="I47" s="24" t="str">
        <x:v>Incompleto</x:v>
      </x:c>
      <x:c r="J47" s="24"/>
      <x:c r="K47" s="24"/>
      <x:c r="L47" s="24"/>
      <x:c r="M47" s="24" t="str">
        <x:v>Não iniciado</x:v>
      </x:c>
      <x:c r="N47" s="24" t="str">
        <x:v>Não iniciado</x:v>
      </x:c>
      <x:c r="O47" s="24" t="str">
        <x:v>N/A</x:v>
      </x:c>
      <x:c r="P47" s="18" t="str">
        <x:f>IF(COUNTIF(F47:O47,"Incompleto")&gt;0,"Incompleto",IF(COUNTIF(F47:O47,"Não iniciado")&gt;0,"Não iniciado",IF(COUNTBLANK(F47:O47)&gt;0,"Por avaliar",IF(COUNTIF(F47:O47,"Completo")&gt;0,"Completo","N/A"))))</x:f>
        <x:v>Incompleto</x:v>
      </x:c>
      <x:c r="Q47" s="25" t="str">
        <x:v>Em falta: sofá SO-1.2, mesa ME-01 e cabeceira. Definir localização do segundo espelho.</x:v>
      </x:c>
      <x:c r="R47" s="26" t="n">
        <x:v>46286</x:v>
      </x:c>
    </x:row>
    <x:row r="48">
      <x:c r="A48" s="23" t="str">
        <x:v>Quarto</x:v>
      </x:c>
      <x:c r="B48" s="27" t="str">
        <x:v>108</x:v>
      </x:c>
      <x:c r="C48" s="29" t="str">
        <x:v>109</x:v>
      </x:c>
      <x:c r="D48" s="23" t="str">
        <x:v>1</x:v>
      </x:c>
      <x:c r="E48" s="24"/>
      <x:c r="F48" s="24" t="str">
        <x:v>Completo</x:v>
      </x:c>
      <x:c r="G48" s="24" t="str">
        <x:v>Completo</x:v>
      </x:c>
      <x:c r="H48" s="24" t="str">
        <x:v>Incompleto</x:v>
      </x:c>
      <x:c r="I48" s="24" t="str">
        <x:v>Incompleto</x:v>
      </x:c>
      <x:c r="J48" s="24"/>
      <x:c r="K48" s="24"/>
      <x:c r="L48" s="24"/>
      <x:c r="M48" s="24" t="str">
        <x:v>Não iniciado</x:v>
      </x:c>
      <x:c r="N48" s="24" t="str">
        <x:v>Não iniciado</x:v>
      </x:c>
      <x:c r="O48" s="24" t="str">
        <x:v>N/A</x:v>
      </x:c>
      <x:c r="P48" s="23" t="str">
        <x:f>IF(COUNTIF(F48:O48,"Incompleto")&gt;0,"Incompleto",IF(COUNTIF(F48:O48,"Não iniciado")&gt;0,"Não iniciado",IF(COUNTBLANK(F48:O48)&gt;0,"Por avaliar",IF(COUNTIF(F48:O48,"Completo")&gt;0,"Completo","N/A"))))</x:f>
        <x:v>Incompleto</x:v>
      </x:c>
      <x:c r="Q48" s="25" t="str">
        <x:v>Em falta: cabeceira. Definir localização do segundo espelho.</x:v>
      </x:c>
      <x:c r="R48" s="26" t="n">
        <x:v>46286</x:v>
      </x:c>
    </x:row>
    <x:row r="49">
      <x:c r="A49" s="18" t="str">
        <x:v>Quarto</x:v>
      </x:c>
      <x:c r="B49" s="28" t="str">
        <x:v>109</x:v>
      </x:c>
      <x:c r="C49" s="30" t="str">
        <x:v>108</x:v>
      </x:c>
      <x:c r="D49" s="18" t="str">
        <x:v>1</x:v>
      </x:c>
      <x:c r="E49" s="24"/>
      <x:c r="F49" s="24" t="str">
        <x:v>Completo</x:v>
      </x:c>
      <x:c r="G49" s="24" t="str">
        <x:v>Completo</x:v>
      </x:c>
      <x:c r="H49" s="24" t="str">
        <x:v>Incompleto</x:v>
      </x:c>
      <x:c r="I49" s="24" t="str">
        <x:v>Incompleto</x:v>
      </x:c>
      <x:c r="J49" s="24"/>
      <x:c r="K49" s="24"/>
      <x:c r="L49" s="24"/>
      <x:c r="M49" s="24" t="str">
        <x:v>Não iniciado</x:v>
      </x:c>
      <x:c r="N49" s="24" t="str">
        <x:v>Não iniciado</x:v>
      </x:c>
      <x:c r="O49" s="24" t="str">
        <x:v>N/A</x:v>
      </x:c>
      <x:c r="P49" s="18" t="str">
        <x:f>IF(COUNTIF(F49:O49,"Incompleto")&gt;0,"Incompleto",IF(COUNTIF(F49:O49,"Não iniciado")&gt;0,"Não iniciado",IF(COUNTBLANK(F49:O49)&gt;0,"Por avaliar",IF(COUNTIF(F49:O49,"Completo")&gt;0,"Completo","N/A"))))</x:f>
        <x:v>Incompleto</x:v>
      </x:c>
      <x:c r="Q49" s="25" t="str">
        <x:v>Em falta: sofá SO-1.2 e mesa ME-01.</x:v>
      </x:c>
      <x:c r="R49" s="26" t="n">
        <x:v>46286</x:v>
      </x:c>
    </x:row>
    <x:row r="50">
      <x:c r="A50" s="23" t="str">
        <x:v>Quarto</x:v>
      </x:c>
      <x:c r="B50" s="27" t="str">
        <x:v>110</x:v>
      </x:c>
      <x:c r="C50" s="29" t="str">
        <x:v>111</x:v>
      </x:c>
      <x:c r="D50" s="23" t="str">
        <x:v>1</x:v>
      </x:c>
      <x:c r="E50" s="24"/>
      <x:c r="F50" s="24" t="str">
        <x:v>Completo</x:v>
      </x:c>
      <x:c r="G50" s="24" t="str">
        <x:v>Completo</x:v>
      </x:c>
      <x:c r="H50" s="24" t="str">
        <x:v>Incompleto</x:v>
      </x:c>
      <x:c r="I50" s="24" t="str">
        <x:v>Incompleto</x:v>
      </x:c>
      <x:c r="J50" s="24"/>
      <x:c r="K50" s="24"/>
      <x:c r="L50" s="24"/>
      <x:c r="M50" s="24" t="str">
        <x:v>Não iniciado</x:v>
      </x:c>
      <x:c r="N50" s="24" t="str">
        <x:v>Completo</x:v>
      </x:c>
      <x:c r="O50" s="24" t="str">
        <x:v>Incompleto</x:v>
      </x:c>
      <x:c r="P50" s="23" t="str">
        <x:f>IF(COUNTIF(F50:O50,"Incompleto")&gt;0,"Incompleto",IF(COUNTIF(F50:O50,"Não iniciado")&gt;0,"Não iniciado",IF(COUNTBLANK(F50:O50)&gt;0,"Por avaliar",IF(COUNTIF(F50:O50,"Completo")&gt;0,"Completo","N/A"))))</x:f>
        <x:v>Incompleto</x:v>
      </x:c>
      <x:c r="Q50" s="25" t="str">
        <x:v>Em falta: daybed SO-1.2. Cabeceira interfere com tomadas. | Engexpor 11/08/2026: portas/vãos; acabamentos; IS/duche; roupeiro/carpintaria; pavimentos/alcatifa.</x:v>
      </x:c>
      <x:c r="R50" s="26" t="n">
        <x:v>46286</x:v>
      </x:c>
    </x:row>
    <x:row r="51">
      <x:c r="A51" s="18" t="str">
        <x:v>Quarto</x:v>
      </x:c>
      <x:c r="B51" s="28" t="str">
        <x:v>111</x:v>
      </x:c>
      <x:c r="C51" s="30" t="str">
        <x:v>112</x:v>
      </x:c>
      <x:c r="D51" s="18" t="str">
        <x:v>1</x:v>
      </x:c>
      <x:c r="E51" s="24"/>
      <x:c r="F51" s="24" t="str">
        <x:v>Completo</x:v>
      </x:c>
      <x:c r="G51" s="24" t="str">
        <x:v>Completo</x:v>
      </x:c>
      <x:c r="H51" s="24" t="str">
        <x:v>Incompleto</x:v>
      </x:c>
      <x:c r="I51" s="24" t="str">
        <x:v>Incompleto</x:v>
      </x:c>
      <x:c r="J51" s="24"/>
      <x:c r="K51" s="24"/>
      <x:c r="L51" s="24"/>
      <x:c r="M51" s="24" t="str">
        <x:v>Não iniciado</x:v>
      </x:c>
      <x:c r="N51" s="24" t="str">
        <x:v>Completo</x:v>
      </x:c>
      <x:c r="O51" s="24" t="str">
        <x:v>Incompleto</x:v>
      </x:c>
      <x:c r="P51" s="18" t="str">
        <x:f>IF(COUNTIF(F51:O51,"Incompleto")&gt;0,"Incompleto",IF(COUNTIF(F51:O51,"Não iniciado")&gt;0,"Não iniciado",IF(COUNTBLANK(F51:O51)&gt;0,"Por avaliar",IF(COUNTIF(F51:O51,"Completo")&gt;0,"Completo","N/A"))))</x:f>
        <x:v>Incompleto</x:v>
      </x:c>
      <x:c r="Q51" s="25" t="str">
        <x:v>Em falta: sofá SO-2.1 e daybed SO-1.2. | Engexpor 14/08/2026: portas/vãos; acabamentos; IS/duche; roupeiro/carpintaria; pavimentos/alcatifa.</x:v>
      </x:c>
      <x:c r="R51" s="26" t="n">
        <x:v>46286</x:v>
      </x:c>
    </x:row>
    <x:row r="52">
      <x:c r="A52" s="23" t="str">
        <x:v>Quarto</x:v>
      </x:c>
      <x:c r="B52" s="27" t="str">
        <x:v>112</x:v>
      </x:c>
      <x:c r="C52" s="29" t="str">
        <x:v>113</x:v>
      </x:c>
      <x:c r="D52" s="23" t="str">
        <x:v>1</x:v>
      </x:c>
      <x:c r="E52" s="24"/>
      <x:c r="F52" s="24" t="str">
        <x:v>Completo</x:v>
      </x:c>
      <x:c r="G52" s="24" t="str">
        <x:v>Completo</x:v>
      </x:c>
      <x:c r="H52" s="24" t="str">
        <x:v>Incompleto</x:v>
      </x:c>
      <x:c r="I52" s="24" t="str">
        <x:v>Incompleto</x:v>
      </x:c>
      <x:c r="J52" s="24"/>
      <x:c r="K52" s="24"/>
      <x:c r="L52" s="24"/>
      <x:c r="M52" s="24" t="str">
        <x:v>Não iniciado</x:v>
      </x:c>
      <x:c r="N52" s="24" t="str">
        <x:v>Completo</x:v>
      </x:c>
      <x:c r="O52" s="24" t="str">
        <x:v>Incompleto</x:v>
      </x:c>
      <x:c r="P52" s="23" t="str">
        <x:f>IF(COUNTIF(F52:O52,"Incompleto")&gt;0,"Incompleto",IF(COUNTIF(F52:O52,"Não iniciado")&gt;0,"Não iniciado",IF(COUNTBLANK(F52:O52)&gt;0,"Por avaliar",IF(COUNTIF(F52:O52,"Completo")&gt;0,"Completo","N/A"))))</x:f>
        <x:v>Incompleto</x:v>
      </x:c>
      <x:c r="Q52" s="25" t="str">
        <x:v>Em falta: mesa ME-01 e sofá SO-1.2. | Engexpor 18/08/2026: portas/vãos; acabamentos; IS/duche; roupeiro/carpintaria; pavimentos/alcatifa.</x:v>
      </x:c>
      <x:c r="R52" s="26" t="n">
        <x:v>46286</x:v>
      </x:c>
    </x:row>
    <x:row r="53">
      <x:c r="A53" s="18" t="str">
        <x:v>Quarto</x:v>
      </x:c>
      <x:c r="B53" s="28" t="str">
        <x:v>113</x:v>
      </x:c>
      <x:c r="C53" s="30" t="str">
        <x:v>114</x:v>
      </x:c>
      <x:c r="D53" s="18" t="str">
        <x:v>1</x:v>
      </x:c>
      <x:c r="E53" s="24"/>
      <x:c r="F53" s="24" t="str">
        <x:v>Completo</x:v>
      </x:c>
      <x:c r="G53" s="24" t="str">
        <x:v>Completo</x:v>
      </x:c>
      <x:c r="H53" s="24" t="str">
        <x:v>Incompleto</x:v>
      </x:c>
      <x:c r="I53" s="24" t="str">
        <x:v>Incompleto</x:v>
      </x:c>
      <x:c r="J53" s="24"/>
      <x:c r="K53" s="24"/>
      <x:c r="L53" s="24"/>
      <x:c r="M53" s="24" t="str">
        <x:v>Não iniciado</x:v>
      </x:c>
      <x:c r="N53" s="24" t="str">
        <x:v>Incompleto</x:v>
      </x:c>
      <x:c r="O53" s="24" t="str">
        <x:v>N/A</x:v>
      </x:c>
      <x:c r="P53" s="18" t="str">
        <x:f>IF(COUNTIF(F53:O53,"Incompleto")&gt;0,"Incompleto",IF(COUNTIF(F53:O53,"Não iniciado")&gt;0,"Não iniciado",IF(COUNTBLANK(F53:O53)&gt;0,"Por avaliar",IF(COUNTIF(F53:O53,"Completo")&gt;0,"Completo","N/A"))))</x:f>
        <x:v>Incompleto</x:v>
      </x:c>
      <x:c r="Q53" s="25" t="str">
        <x:v>Quarto ocupado com stock de eletricistas; materiais armazenados nos quartos adjacentes. | Vistoria não realizada: quarto obstruído por armazenamento.</x:v>
      </x:c>
      <x:c r="R53" s="26" t="n">
        <x:v>46286</x:v>
      </x:c>
    </x:row>
    <x:row r="54">
      <x:c r="A54" s="23" t="str">
        <x:v>Quarto</x:v>
      </x:c>
      <x:c r="B54" s="27" t="str">
        <x:v>114</x:v>
      </x:c>
      <x:c r="C54" s="29" t="str">
        <x:v>115</x:v>
      </x:c>
      <x:c r="D54" s="23" t="str">
        <x:v>1</x:v>
      </x:c>
      <x:c r="E54" s="24"/>
      <x:c r="F54" s="24" t="str">
        <x:v>Completo</x:v>
      </x:c>
      <x:c r="G54" s="24" t="str">
        <x:v>Completo</x:v>
      </x:c>
      <x:c r="H54" s="24" t="str">
        <x:v>Incompleto</x:v>
      </x:c>
      <x:c r="I54" s="24" t="str">
        <x:v>Incompleto</x:v>
      </x:c>
      <x:c r="J54" s="24"/>
      <x:c r="K54" s="24"/>
      <x:c r="L54" s="24"/>
      <x:c r="M54" s="24" t="str">
        <x:v>Não iniciado</x:v>
      </x:c>
      <x:c r="N54" s="24" t="str">
        <x:v>Completo</x:v>
      </x:c>
      <x:c r="O54" s="24" t="str">
        <x:v>Incompleto</x:v>
      </x:c>
      <x:c r="P54" s="23" t="str">
        <x:f>IF(COUNTIF(F54:O54,"Incompleto")&gt;0,"Incompleto",IF(COUNTIF(F54:O54,"Não iniciado")&gt;0,"Não iniciado",IF(COUNTBLANK(F54:O54)&gt;0,"Por avaliar",IF(COUNTIF(F54:O54,"Completo")&gt;0,"Completo","N/A"))))</x:f>
        <x:v>Incompleto</x:v>
      </x:c>
      <x:c r="Q54" s="25" t="str">
        <x:v>Em falta: daybed SO-1.2 e mesa ME-01. | Engexpor 18/08/2026: portas/vãos; acabamentos; IS/duche; roupeiro/carpintaria; elétrica/iluminação.</x:v>
      </x:c>
      <x:c r="R54" s="26" t="n">
        <x:v>46286</x:v>
      </x:c>
    </x:row>
    <x:row r="55">
      <x:c r="A55" s="18" t="str">
        <x:v>Quarto</x:v>
      </x:c>
      <x:c r="B55" s="28" t="str">
        <x:v>115</x:v>
      </x:c>
      <x:c r="C55" s="30" t="str">
        <x:v>116</x:v>
      </x:c>
      <x:c r="D55" s="18" t="str">
        <x:v>1</x:v>
      </x:c>
      <x:c r="E55" s="24"/>
      <x:c r="F55" s="24" t="str">
        <x:v>Completo</x:v>
      </x:c>
      <x:c r="G55" s="24" t="str">
        <x:v>Completo</x:v>
      </x:c>
      <x:c r="H55" s="24" t="str">
        <x:v>Incompleto</x:v>
      </x:c>
      <x:c r="I55" s="24" t="str">
        <x:v>Incompleto</x:v>
      </x:c>
      <x:c r="J55" s="24"/>
      <x:c r="K55" s="24"/>
      <x:c r="L55" s="24"/>
      <x:c r="M55" s="24" t="str">
        <x:v>Não iniciado</x:v>
      </x:c>
      <x:c r="N55" s="24" t="str">
        <x:v>Não iniciado</x:v>
      </x:c>
      <x:c r="O55" s="24" t="str">
        <x:v>N/A</x:v>
      </x:c>
      <x:c r="P55" s="18" t="str">
        <x:f>IF(COUNTIF(F55:O55,"Incompleto")&gt;0,"Incompleto",IF(COUNTIF(F55:O55,"Não iniciado")&gt;0,"Não iniciado",IF(COUNTBLANK(F55:O55)&gt;0,"Por avaliar",IF(COUNTIF(F55:O55,"Completo")&gt;0,"Completo","N/A"))))</x:f>
        <x:v>Incompleto</x:v>
      </x:c>
      <x:c r="Q55" s="25" t="str">
        <x:v>Em falta: sofá SO-2.1 e daybed SO-1.2.</x:v>
      </x:c>
      <x:c r="R55" s="26" t="n">
        <x:v>46286</x:v>
      </x:c>
    </x:row>
    <x:row r="56">
      <x:c r="A56" s="23" t="str">
        <x:v>Quarto</x:v>
      </x:c>
      <x:c r="B56" s="27" t="str">
        <x:v>116</x:v>
      </x:c>
      <x:c r="C56" s="29" t="str">
        <x:v>117</x:v>
      </x:c>
      <x:c r="D56" s="23" t="str">
        <x:v>1</x:v>
      </x:c>
      <x:c r="E56" s="24"/>
      <x:c r="F56" s="24" t="str">
        <x:v>Completo</x:v>
      </x:c>
      <x:c r="G56" s="24" t="str">
        <x:v>Completo</x:v>
      </x:c>
      <x:c r="H56" s="24" t="str">
        <x:v>Completo</x:v>
      </x:c>
      <x:c r="I56" s="24" t="str">
        <x:v>Incompleto</x:v>
      </x:c>
      <x:c r="J56" s="24"/>
      <x:c r="K56" s="24"/>
      <x:c r="L56" s="24"/>
      <x:c r="M56" s="24" t="str">
        <x:v>Não iniciado</x:v>
      </x:c>
      <x:c r="N56" s="24" t="str">
        <x:v>Não iniciado</x:v>
      </x:c>
      <x:c r="O56" s="24" t="str">
        <x:v>N/A</x:v>
      </x:c>
      <x:c r="P56" s="23" t="str">
        <x:f>IF(COUNTIF(F56:O56,"Incompleto")&gt;0,"Incompleto",IF(COUNTIF(F56:O56,"Não iniciado")&gt;0,"Não iniciado",IF(COUNTBLANK(F56:O56)&gt;0,"Por avaliar",IF(COUNTIF(F56:O56,"Completo")&gt;0,"Completo","N/A"))))</x:f>
        <x:v>Incompleto</x:v>
      </x:c>
      <x:c r="Q56" s="25"/>
      <x:c r="R56" s="26" t="n">
        <x:v>46286</x:v>
      </x:c>
    </x:row>
    <x:row r="57">
      <x:c r="A57" s="18" t="str">
        <x:v>Quarto</x:v>
      </x:c>
      <x:c r="B57" s="28" t="str">
        <x:v>117</x:v>
      </x:c>
      <x:c r="C57" s="30" t="str">
        <x:v>118</x:v>
      </x:c>
      <x:c r="D57" s="18" t="str">
        <x:v>1</x:v>
      </x:c>
      <x:c r="E57" s="24"/>
      <x:c r="F57" s="24" t="str">
        <x:v>Completo</x:v>
      </x:c>
      <x:c r="G57" s="24" t="str">
        <x:v>Completo</x:v>
      </x:c>
      <x:c r="H57" s="24" t="str">
        <x:v>Incompleto</x:v>
      </x:c>
      <x:c r="I57" s="24" t="str">
        <x:v>Incompleto</x:v>
      </x:c>
      <x:c r="J57" s="24"/>
      <x:c r="K57" s="24"/>
      <x:c r="L57" s="24"/>
      <x:c r="M57" s="24" t="str">
        <x:v>Não iniciado</x:v>
      </x:c>
      <x:c r="N57" s="24" t="str">
        <x:v>Não iniciado</x:v>
      </x:c>
      <x:c r="O57" s="24" t="str">
        <x:v>N/A</x:v>
      </x:c>
      <x:c r="P57" s="18" t="str">
        <x:f>IF(COUNTIF(F57:O57,"Incompleto")&gt;0,"Incompleto",IF(COUNTIF(F57:O57,"Não iniciado")&gt;0,"Não iniciado",IF(COUNTBLANK(F57:O57)&gt;0,"Por avaliar",IF(COUNTIF(F57:O57,"Completo")&gt;0,"Completo","N/A"))))</x:f>
        <x:v>Incompleto</x:v>
      </x:c>
      <x:c r="Q57" s="25" t="str">
        <x:v>Em falta: base de cama C-01 e mesa ME-01. Definir localização do segundo espelho.</x:v>
      </x:c>
      <x:c r="R57" s="26" t="n">
        <x:v>46286</x:v>
      </x:c>
    </x:row>
    <x:row r="58">
      <x:c r="A58" s="23" t="str">
        <x:v>Quarto</x:v>
      </x:c>
      <x:c r="B58" s="27" t="str">
        <x:v>118</x:v>
      </x:c>
      <x:c r="C58" s="29" t="str">
        <x:v>119</x:v>
      </x:c>
      <x:c r="D58" s="23" t="str">
        <x:v>1</x:v>
      </x:c>
      <x:c r="E58" s="24"/>
      <x:c r="F58" s="24" t="str">
        <x:v>Completo</x:v>
      </x:c>
      <x:c r="G58" s="24" t="str">
        <x:v>Completo</x:v>
      </x:c>
      <x:c r="H58" s="24" t="str">
        <x:v>Completo</x:v>
      </x:c>
      <x:c r="I58" s="24" t="str">
        <x:v>Incompleto</x:v>
      </x:c>
      <x:c r="J58" s="24"/>
      <x:c r="K58" s="24"/>
      <x:c r="L58" s="24"/>
      <x:c r="M58" s="24" t="str">
        <x:v>Não iniciado</x:v>
      </x:c>
      <x:c r="N58" s="24" t="str">
        <x:v>Não iniciado</x:v>
      </x:c>
      <x:c r="O58" s="24" t="str">
        <x:v>N/A</x:v>
      </x:c>
      <x:c r="P58" s="23" t="str">
        <x:f>IF(COUNTIF(F58:O58,"Incompleto")&gt;0,"Incompleto",IF(COUNTIF(F58:O58,"Não iniciado")&gt;0,"Não iniciado",IF(COUNTBLANK(F58:O58)&gt;0,"Por avaliar",IF(COUNTIF(F58:O58,"Completo")&gt;0,"Completo","N/A"))))</x:f>
        <x:v>Incompleto</x:v>
      </x:c>
      <x:c r="Q58" s="25"/>
      <x:c r="R58" s="26" t="n">
        <x:v>46286</x:v>
      </x:c>
    </x:row>
    <x:row r="59">
      <x:c r="A59" s="18" t="str">
        <x:v>Quarto</x:v>
      </x:c>
      <x:c r="B59" s="28" t="str">
        <x:v>119</x:v>
      </x:c>
      <x:c r="C59" s="30" t="str">
        <x:v>120</x:v>
      </x:c>
      <x:c r="D59" s="18" t="str">
        <x:v>1</x:v>
      </x:c>
      <x:c r="E59" s="24"/>
      <x:c r="F59" s="24" t="str">
        <x:v>Completo</x:v>
      </x:c>
      <x:c r="G59" s="24" t="str">
        <x:v>Completo</x:v>
      </x:c>
      <x:c r="H59" s="24" t="str">
        <x:v>Incompleto</x:v>
      </x:c>
      <x:c r="I59" s="24" t="str">
        <x:v>Incompleto</x:v>
      </x:c>
      <x:c r="J59" s="24"/>
      <x:c r="K59" s="24"/>
      <x:c r="L59" s="24"/>
      <x:c r="M59" s="24" t="str">
        <x:v>Não iniciado</x:v>
      </x:c>
      <x:c r="N59" s="24" t="str">
        <x:v>Incompleto</x:v>
      </x:c>
      <x:c r="O59" s="24" t="str">
        <x:v>N/A</x:v>
      </x:c>
      <x:c r="P59" s="18" t="str">
        <x:f>IF(COUNTIF(F59:O59,"Incompleto")&gt;0,"Incompleto",IF(COUNTIF(F59:O59,"Não iniciado")&gt;0,"Não iniciado",IF(COUNTBLANK(F59:O59)&gt;0,"Por avaliar",IF(COUNTIF(F59:O59,"Completo")&gt;0,"Completo","N/A"))))</x:f>
        <x:v>Incompleto</x:v>
      </x:c>
      <x:c r="Q59" s="25" t="str">
        <x:v>Em falta: daybed SO-1.2. | Vistoria não realizada: quarto obstruído por armazenamento.</x:v>
      </x:c>
      <x:c r="R59" s="26" t="n">
        <x:v>46286</x:v>
      </x:c>
    </x:row>
    <x:row r="60">
      <x:c r="A60" s="23" t="str">
        <x:v>Quarto</x:v>
      </x:c>
      <x:c r="B60" s="27" t="str">
        <x:v>120</x:v>
      </x:c>
      <x:c r="C60" s="29" t="str">
        <x:v>121</x:v>
      </x:c>
      <x:c r="D60" s="23" t="str">
        <x:v>1</x:v>
      </x:c>
      <x:c r="E60" s="24"/>
      <x:c r="F60" s="24" t="str">
        <x:v>Completo</x:v>
      </x:c>
      <x:c r="G60" s="24" t="str">
        <x:v>Completo</x:v>
      </x:c>
      <x:c r="H60" s="24" t="str">
        <x:v>Incompleto</x:v>
      </x:c>
      <x:c r="I60" s="24" t="str">
        <x:v>Incompleto</x:v>
      </x:c>
      <x:c r="J60" s="24"/>
      <x:c r="K60" s="24"/>
      <x:c r="L60" s="24"/>
      <x:c r="M60" s="24" t="str">
        <x:v>Não iniciado</x:v>
      </x:c>
      <x:c r="N60" s="24" t="str">
        <x:v>Não iniciado</x:v>
      </x:c>
      <x:c r="O60" s="24" t="str">
        <x:v>N/A</x:v>
      </x:c>
      <x:c r="P60" s="23" t="str">
        <x:f>IF(COUNTIF(F60:O60,"Incompleto")&gt;0,"Incompleto",IF(COUNTIF(F60:O60,"Não iniciado")&gt;0,"Não iniciado",IF(COUNTBLANK(F60:O60)&gt;0,"Por avaliar",IF(COUNTIF(F60:O60,"Completo")&gt;0,"Completo","N/A"))))</x:f>
        <x:v>Incompleto</x:v>
      </x:c>
      <x:c r="Q60" s="25" t="str">
        <x:v>Em falta: daybed SO-1.2.</x:v>
      </x:c>
      <x:c r="R60" s="26" t="n">
        <x:v>46286</x:v>
      </x:c>
    </x:row>
    <x:row r="61">
      <x:c r="A61" s="18" t="str">
        <x:v>Quarto</x:v>
      </x:c>
      <x:c r="B61" s="28" t="str">
        <x:v>121</x:v>
      </x:c>
      <x:c r="C61" s="30" t="str">
        <x:v>122</x:v>
      </x:c>
      <x:c r="D61" s="18" t="str">
        <x:v>1</x:v>
      </x:c>
      <x:c r="E61" s="24"/>
      <x:c r="F61" s="24" t="str">
        <x:v>Completo</x:v>
      </x:c>
      <x:c r="G61" s="24" t="str">
        <x:v>Completo</x:v>
      </x:c>
      <x:c r="H61" s="24" t="str">
        <x:v>Incompleto</x:v>
      </x:c>
      <x:c r="I61" s="24" t="str">
        <x:v>Incompleto</x:v>
      </x:c>
      <x:c r="J61" s="24"/>
      <x:c r="K61" s="24"/>
      <x:c r="L61" s="24"/>
      <x:c r="M61" s="24" t="str">
        <x:v>Não iniciado</x:v>
      </x:c>
      <x:c r="N61" s="24" t="str">
        <x:v>Não iniciado</x:v>
      </x:c>
      <x:c r="O61" s="24" t="str">
        <x:v>N/A</x:v>
      </x:c>
      <x:c r="P61" s="18" t="str">
        <x:f>IF(COUNTIF(F61:O61,"Incompleto")&gt;0,"Incompleto",IF(COUNTIF(F61:O61,"Não iniciado")&gt;0,"Não iniciado",IF(COUNTBLANK(F61:O61)&gt;0,"Por avaliar",IF(COUNTIF(F61:O61,"Completo")&gt;0,"Completo","N/A"))))</x:f>
        <x:v>Incompleto</x:v>
      </x:c>
      <x:c r="Q61" s="25" t="str">
        <x:v>Em falta: daybed SO-1.2 e mesa ME-01. Definir localização do espelho.</x:v>
      </x:c>
      <x:c r="R61" s="26" t="n">
        <x:v>46286</x:v>
      </x:c>
    </x:row>
    <x:row r="62">
      <x:c r="A62" s="23" t="str">
        <x:v>Quarto</x:v>
      </x:c>
      <x:c r="B62" s="27" t="str">
        <x:v>122</x:v>
      </x:c>
      <x:c r="C62" s="29" t="str">
        <x:v>123</x:v>
      </x:c>
      <x:c r="D62" s="23" t="str">
        <x:v>1</x:v>
      </x:c>
      <x:c r="E62" s="24"/>
      <x:c r="F62" s="24" t="str">
        <x:v>Completo</x:v>
      </x:c>
      <x:c r="G62" s="24" t="str">
        <x:v>Completo</x:v>
      </x:c>
      <x:c r="H62" s="24" t="str">
        <x:v>Incompleto</x:v>
      </x:c>
      <x:c r="I62" s="24" t="str">
        <x:v>Incompleto</x:v>
      </x:c>
      <x:c r="J62" s="24"/>
      <x:c r="K62" s="24"/>
      <x:c r="L62" s="24"/>
      <x:c r="M62" s="24" t="str">
        <x:v>Não iniciado</x:v>
      </x:c>
      <x:c r="N62" s="24" t="str">
        <x:v>Não iniciado</x:v>
      </x:c>
      <x:c r="O62" s="24" t="str">
        <x:v>N/A</x:v>
      </x:c>
      <x:c r="P62" s="23" t="str">
        <x:f>IF(COUNTIF(F62:O62,"Incompleto")&gt;0,"Incompleto",IF(COUNTIF(F62:O62,"Não iniciado")&gt;0,"Não iniciado",IF(COUNTBLANK(F62:O62)&gt;0,"Por avaliar",IF(COUNTIF(F62:O62,"Completo")&gt;0,"Completo","N/A"))))</x:f>
        <x:v>Incompleto</x:v>
      </x:c>
      <x:c r="Q62" s="25" t="str">
        <x:v>Em falta: daybed SO-1.2 e mesa ME-01. Definir localização do espelho.</x:v>
      </x:c>
      <x:c r="R62" s="26" t="n">
        <x:v>46286</x:v>
      </x:c>
    </x:row>
    <x:row r="63">
      <x:c r="A63" s="18" t="str">
        <x:v>Quarto</x:v>
      </x:c>
      <x:c r="B63" s="28" t="str">
        <x:v>123</x:v>
      </x:c>
      <x:c r="C63" s="30" t="str">
        <x:v>124</x:v>
      </x:c>
      <x:c r="D63" s="18" t="str">
        <x:v>1</x:v>
      </x:c>
      <x:c r="E63" s="24"/>
      <x:c r="F63" s="24" t="str">
        <x:v>Completo</x:v>
      </x:c>
      <x:c r="G63" s="24" t="str">
        <x:v>Completo</x:v>
      </x:c>
      <x:c r="H63" s="24" t="str">
        <x:v>Incompleto</x:v>
      </x:c>
      <x:c r="I63" s="24" t="str">
        <x:v>Incompleto</x:v>
      </x:c>
      <x:c r="J63" s="24"/>
      <x:c r="K63" s="24"/>
      <x:c r="L63" s="24"/>
      <x:c r="M63" s="24" t="str">
        <x:v>Não iniciado</x:v>
      </x:c>
      <x:c r="N63" s="24" t="str">
        <x:v>Não iniciado</x:v>
      </x:c>
      <x:c r="O63" s="24" t="str">
        <x:v>N/A</x:v>
      </x:c>
      <x:c r="P63" s="18" t="str">
        <x:f>IF(COUNTIF(F63:O63,"Incompleto")&gt;0,"Incompleto",IF(COUNTIF(F63:O63,"Não iniciado")&gt;0,"Não iniciado",IF(COUNTBLANK(F63:O63)&gt;0,"Por avaliar",IF(COUNTIF(F63:O63,"Completo")&gt;0,"Completo","N/A"))))</x:f>
        <x:v>Incompleto</x:v>
      </x:c>
      <x:c r="Q63" s="25" t="str">
        <x:v>Em falta: daybed SO-1.2 e mesa ME-01. Definir localização do espelho.</x:v>
      </x:c>
      <x:c r="R63" s="26" t="n">
        <x:v>46286</x:v>
      </x:c>
    </x:row>
    <x:row r="64">
      <x:c r="A64" s="23" t="str">
        <x:v>Quarto</x:v>
      </x:c>
      <x:c r="B64" s="27" t="str">
        <x:v>124</x:v>
      </x:c>
      <x:c r="C64" s="29" t="str">
        <x:v>125</x:v>
      </x:c>
      <x:c r="D64" s="23" t="str">
        <x:v>1</x:v>
      </x:c>
      <x:c r="E64" s="24"/>
      <x:c r="F64" s="24" t="str">
        <x:v>Completo</x:v>
      </x:c>
      <x:c r="G64" s="24" t="str">
        <x:v>Completo</x:v>
      </x:c>
      <x:c r="H64" s="24" t="str">
        <x:v>Incompleto</x:v>
      </x:c>
      <x:c r="I64" s="24" t="str">
        <x:v>Incompleto</x:v>
      </x:c>
      <x:c r="J64" s="24"/>
      <x:c r="K64" s="24"/>
      <x:c r="L64" s="24"/>
      <x:c r="M64" s="24" t="str">
        <x:v>Não iniciado</x:v>
      </x:c>
      <x:c r="N64" s="24" t="str">
        <x:v>Não iniciado</x:v>
      </x:c>
      <x:c r="O64" s="24" t="str">
        <x:v>N/A</x:v>
      </x:c>
      <x:c r="P64" s="23" t="str">
        <x:f>IF(COUNTIF(F64:O64,"Incompleto")&gt;0,"Incompleto",IF(COUNTIF(F64:O64,"Não iniciado")&gt;0,"Não iniciado",IF(COUNTBLANK(F64:O64)&gt;0,"Por avaliar",IF(COUNTIF(F64:O64,"Completo")&gt;0,"Completo","N/A"))))</x:f>
        <x:v>Incompleto</x:v>
      </x:c>
      <x:c r="Q64" s="25" t="str">
        <x:v>Em falta: base de cama C01-BC e daybed SO-1.2.</x:v>
      </x:c>
      <x:c r="R64" s="26" t="n">
        <x:v>46286</x:v>
      </x:c>
    </x:row>
    <x:row r="65">
      <x:c r="A65" s="18" t="str">
        <x:v>Quarto</x:v>
      </x:c>
      <x:c r="B65" s="28" t="str">
        <x:v>125</x:v>
      </x:c>
      <x:c r="C65" s="30" t="str">
        <x:v>126</x:v>
      </x:c>
      <x:c r="D65" s="18" t="str">
        <x:v>1</x:v>
      </x:c>
      <x:c r="E65" s="24"/>
      <x:c r="F65" s="24" t="str">
        <x:v>Completo</x:v>
      </x:c>
      <x:c r="G65" s="24" t="str">
        <x:v>Completo</x:v>
      </x:c>
      <x:c r="H65" s="24" t="str">
        <x:v>Incompleto</x:v>
      </x:c>
      <x:c r="I65" s="24" t="str">
        <x:v>Incompleto</x:v>
      </x:c>
      <x:c r="J65" s="24"/>
      <x:c r="K65" s="24"/>
      <x:c r="L65" s="24"/>
      <x:c r="M65" s="24" t="str">
        <x:v>Não iniciado</x:v>
      </x:c>
      <x:c r="N65" s="24" t="str">
        <x:v>Não iniciado</x:v>
      </x:c>
      <x:c r="O65" s="24" t="str">
        <x:v>N/A</x:v>
      </x:c>
      <x:c r="P65" s="18" t="str">
        <x:f>IF(COUNTIF(F65:O65,"Incompleto")&gt;0,"Incompleto",IF(COUNTIF(F65:O65,"Não iniciado")&gt;0,"Não iniciado",IF(COUNTBLANK(F65:O65)&gt;0,"Por avaliar",IF(COUNTIF(F65:O65,"Completo")&gt;0,"Completo","N/A"))))</x:f>
        <x:v>Incompleto</x:v>
      </x:c>
      <x:c r="Q65" s="25" t="str">
        <x:v>Em falta: mesa ME-01.</x:v>
      </x:c>
      <x:c r="R65" s="26" t="n">
        <x:v>46286</x:v>
      </x:c>
    </x:row>
    <x:row r="66">
      <x:c r="A66" s="23" t="str">
        <x:v>Quarto</x:v>
      </x:c>
      <x:c r="B66" s="27" t="str">
        <x:v>126</x:v>
      </x:c>
      <x:c r="C66" s="29" t="str">
        <x:v>127</x:v>
      </x:c>
      <x:c r="D66" s="23" t="str">
        <x:v>1</x:v>
      </x:c>
      <x:c r="E66" s="24"/>
      <x:c r="F66" s="24" t="str">
        <x:v>Completo</x:v>
      </x:c>
      <x:c r="G66" s="24" t="str">
        <x:v>Completo</x:v>
      </x:c>
      <x:c r="H66" s="24" t="str">
        <x:v>Incompleto</x:v>
      </x:c>
      <x:c r="I66" s="24" t="str">
        <x:v>Incompleto</x:v>
      </x:c>
      <x:c r="J66" s="24"/>
      <x:c r="K66" s="24"/>
      <x:c r="L66" s="24"/>
      <x:c r="M66" s="24" t="str">
        <x:v>Não iniciado</x:v>
      </x:c>
      <x:c r="N66" s="24" t="str">
        <x:v>Não iniciado</x:v>
      </x:c>
      <x:c r="O66" s="24" t="str">
        <x:v>N/A</x:v>
      </x:c>
      <x:c r="P66" s="23" t="str">
        <x:f>IF(COUNTIF(F66:O66,"Incompleto")&gt;0,"Incompleto",IF(COUNTIF(F66:O66,"Não iniciado")&gt;0,"Não iniciado",IF(COUNTBLANK(F66:O66)&gt;0,"Por avaliar",IF(COUNTIF(F66:O66,"Completo")&gt;0,"Completo","N/A"))))</x:f>
        <x:v>Incompleto</x:v>
      </x:c>
      <x:c r="Q66" s="25" t="str">
        <x:v>Em falta: base de cama C0-BC, mesa ME-01 e daybed SO-5.1.</x:v>
      </x:c>
      <x:c r="R66" s="26" t="n">
        <x:v>46286</x:v>
      </x:c>
    </x:row>
    <x:row r="67">
      <x:c r="A67" s="18" t="str">
        <x:v>Quarto</x:v>
      </x:c>
      <x:c r="B67" s="28" t="str">
        <x:v>127</x:v>
      </x:c>
      <x:c r="C67" s="30" t="str">
        <x:v>128</x:v>
      </x:c>
      <x:c r="D67" s="18" t="str">
        <x:v>1</x:v>
      </x:c>
      <x:c r="E67" s="24"/>
      <x:c r="F67" s="24" t="str">
        <x:v>Completo</x:v>
      </x:c>
      <x:c r="G67" s="24" t="str">
        <x:v>Completo</x:v>
      </x:c>
      <x:c r="H67" s="24" t="str">
        <x:v>Incompleto</x:v>
      </x:c>
      <x:c r="I67" s="24" t="str">
        <x:v>Incompleto</x:v>
      </x:c>
      <x:c r="J67" s="24"/>
      <x:c r="K67" s="24"/>
      <x:c r="L67" s="24"/>
      <x:c r="M67" s="24" t="str">
        <x:v>Não iniciado</x:v>
      </x:c>
      <x:c r="N67" s="24" t="str">
        <x:v>Não iniciado</x:v>
      </x:c>
      <x:c r="O67" s="24" t="str">
        <x:v>N/A</x:v>
      </x:c>
      <x:c r="P67" s="18" t="str">
        <x:f>IF(COUNTIF(F67:O67,"Incompleto")&gt;0,"Incompleto",IF(COUNTIF(F67:O67,"Não iniciado")&gt;0,"Não iniciado",IF(COUNTBLANK(F67:O67)&gt;0,"Por avaliar",IF(COUNTIF(F67:O67,"Completo")&gt;0,"Completo","N/A"))))</x:f>
        <x:v>Incompleto</x:v>
      </x:c>
      <x:c r="Q67" s="25" t="str">
        <x:v>Em falta: mesa ME-01 e daybed SO-5.1.</x:v>
      </x:c>
      <x:c r="R67" s="26" t="n">
        <x:v>46286</x:v>
      </x:c>
    </x:row>
    <x:row r="68">
      <x:c r="A68" s="23" t="str">
        <x:v>Quarto</x:v>
      </x:c>
      <x:c r="B68" s="27" t="str">
        <x:v>128</x:v>
      </x:c>
      <x:c r="C68" s="29" t="str">
        <x:v>129</x:v>
      </x:c>
      <x:c r="D68" s="23" t="str">
        <x:v>1</x:v>
      </x:c>
      <x:c r="E68" s="24"/>
      <x:c r="F68" s="24" t="str">
        <x:v>Completo</x:v>
      </x:c>
      <x:c r="G68" s="24" t="str">
        <x:v>Completo</x:v>
      </x:c>
      <x:c r="H68" s="24" t="str">
        <x:v>Incompleto</x:v>
      </x:c>
      <x:c r="I68" s="24" t="str">
        <x:v>Incompleto</x:v>
      </x:c>
      <x:c r="J68" s="24"/>
      <x:c r="K68" s="24"/>
      <x:c r="L68" s="24"/>
      <x:c r="M68" s="24" t="str">
        <x:v>Não iniciado</x:v>
      </x:c>
      <x:c r="N68" s="24" t="str">
        <x:v>Não iniciado</x:v>
      </x:c>
      <x:c r="O68" s="24" t="str">
        <x:v>N/A</x:v>
      </x:c>
      <x:c r="P68" s="23" t="str">
        <x:f>IF(COUNTIF(F68:O68,"Incompleto")&gt;0,"Incompleto",IF(COUNTIF(F68:O68,"Não iniciado")&gt;0,"Não iniciado",IF(COUNTBLANK(F68:O68)&gt;0,"Por avaliar",IF(COUNTIF(F68:O68,"Completo")&gt;0,"Completo","N/A"))))</x:f>
        <x:v>Incompleto</x:v>
      </x:c>
      <x:c r="Q68" s="25" t="str">
        <x:v>Em falta: sofá SO-2.1.</x:v>
      </x:c>
      <x:c r="R68" s="26" t="n">
        <x:v>46286</x:v>
      </x:c>
    </x:row>
    <x:row r="69">
      <x:c r="A69" s="18" t="str">
        <x:v>Quarto</x:v>
      </x:c>
      <x:c r="B69" s="28" t="str">
        <x:v>129</x:v>
      </x:c>
      <x:c r="C69" s="30" t="str">
        <x:v>130</x:v>
      </x:c>
      <x:c r="D69" s="18" t="str">
        <x:v>1</x:v>
      </x:c>
      <x:c r="E69" s="24"/>
      <x:c r="F69" s="24" t="str">
        <x:v>Completo</x:v>
      </x:c>
      <x:c r="G69" s="24" t="str">
        <x:v>Completo</x:v>
      </x:c>
      <x:c r="H69" s="24" t="str">
        <x:v>Incompleto</x:v>
      </x:c>
      <x:c r="I69" s="24" t="str">
        <x:v>Incompleto</x:v>
      </x:c>
      <x:c r="J69" s="24"/>
      <x:c r="K69" s="24"/>
      <x:c r="L69" s="24"/>
      <x:c r="M69" s="24" t="str">
        <x:v>Não iniciado</x:v>
      </x:c>
      <x:c r="N69" s="24" t="str">
        <x:v>Não iniciado</x:v>
      </x:c>
      <x:c r="O69" s="24" t="str">
        <x:v>N/A</x:v>
      </x:c>
      <x:c r="P69" s="18" t="str">
        <x:f>IF(COUNTIF(F69:O69,"Incompleto")&gt;0,"Incompleto",IF(COUNTIF(F69:O69,"Não iniciado")&gt;0,"Não iniciado",IF(COUNTBLANK(F69:O69)&gt;0,"Por avaliar",IF(COUNTIF(F69:O69,"Completo")&gt;0,"Completo","N/A"))))</x:f>
        <x:v>Incompleto</x:v>
      </x:c>
      <x:c r="Q69" s="25" t="str">
        <x:v>Em falta: mesa ME-01 e sofá SO-2.1.</x:v>
      </x:c>
      <x:c r="R69" s="26" t="n">
        <x:v>46286</x:v>
      </x:c>
    </x:row>
    <x:row r="70">
      <x:c r="A70" s="23" t="str">
        <x:v>Quarto</x:v>
      </x:c>
      <x:c r="B70" s="27" t="str">
        <x:v>130</x:v>
      </x:c>
      <x:c r="C70" s="29" t="str">
        <x:v>131</x:v>
      </x:c>
      <x:c r="D70" s="23" t="str">
        <x:v>1</x:v>
      </x:c>
      <x:c r="E70" s="24"/>
      <x:c r="F70" s="24" t="str">
        <x:v>Completo</x:v>
      </x:c>
      <x:c r="G70" s="24" t="str">
        <x:v>Completo</x:v>
      </x:c>
      <x:c r="H70" s="24" t="str">
        <x:v>Incompleto</x:v>
      </x:c>
      <x:c r="I70" s="24" t="str">
        <x:v>Incompleto</x:v>
      </x:c>
      <x:c r="J70" s="24"/>
      <x:c r="K70" s="24"/>
      <x:c r="L70" s="24"/>
      <x:c r="M70" s="24" t="str">
        <x:v>Não iniciado</x:v>
      </x:c>
      <x:c r="N70" s="24" t="str">
        <x:v>Não iniciado</x:v>
      </x:c>
      <x:c r="O70" s="24" t="str">
        <x:v>N/A</x:v>
      </x:c>
      <x:c r="P70" s="23" t="str">
        <x:f>IF(COUNTIF(F70:O70,"Incompleto")&gt;0,"Incompleto",IF(COUNTIF(F70:O70,"Não iniciado")&gt;0,"Não iniciado",IF(COUNTBLANK(F70:O70)&gt;0,"Por avaliar",IF(COUNTIF(F70:O70,"Completo")&gt;0,"Completo","N/A"))))</x:f>
        <x:v>Incompleto</x:v>
      </x:c>
      <x:c r="Q70" s="25" t="str">
        <x:v>Em falta: mesa ME-01 e sofá SO-2.1.</x:v>
      </x:c>
      <x:c r="R70" s="26" t="n">
        <x:v>46286</x:v>
      </x:c>
    </x:row>
    <x:row r="71">
      <x:c r="A71" s="18" t="str">
        <x:v>Quarto</x:v>
      </x:c>
      <x:c r="B71" s="28" t="str">
        <x:v>131</x:v>
      </x:c>
      <x:c r="C71" s="30" t="str">
        <x:v>132</x:v>
      </x:c>
      <x:c r="D71" s="18" t="str">
        <x:v>1</x:v>
      </x:c>
      <x:c r="E71" s="24"/>
      <x:c r="F71" s="24" t="str">
        <x:v>Completo</x:v>
      </x:c>
      <x:c r="G71" s="24" t="str">
        <x:v>Completo</x:v>
      </x:c>
      <x:c r="H71" s="24" t="str">
        <x:v>Incompleto</x:v>
      </x:c>
      <x:c r="I71" s="24" t="str">
        <x:v>Incompleto</x:v>
      </x:c>
      <x:c r="J71" s="24"/>
      <x:c r="K71" s="24"/>
      <x:c r="L71" s="24"/>
      <x:c r="M71" s="24" t="str">
        <x:v>Não iniciado</x:v>
      </x:c>
      <x:c r="N71" s="24" t="str">
        <x:v>Não iniciado</x:v>
      </x:c>
      <x:c r="O71" s="24" t="str">
        <x:v>N/A</x:v>
      </x:c>
      <x:c r="P71" s="18" t="str">
        <x:f>IF(COUNTIF(F71:O71,"Incompleto")&gt;0,"Incompleto",IF(COUNTIF(F71:O71,"Não iniciado")&gt;0,"Não iniciado",IF(COUNTBLANK(F71:O71)&gt;0,"Por avaliar",IF(COUNTIF(F71:O71,"Completo")&gt;0,"Completo","N/A"))))</x:f>
        <x:v>Incompleto</x:v>
      </x:c>
      <x:c r="Q71" s="25" t="str">
        <x:v>Em falta: mesa ME-01.</x:v>
      </x:c>
      <x:c r="R71" s="26" t="n">
        <x:v>46286</x:v>
      </x:c>
    </x:row>
    <x:row r="72">
      <x:c r="A72" s="23" t="str">
        <x:v>Quarto</x:v>
      </x:c>
      <x:c r="B72" s="27" t="str">
        <x:v>132</x:v>
      </x:c>
      <x:c r="C72" s="29" t="str">
        <x:v>133</x:v>
      </x:c>
      <x:c r="D72" s="23" t="str">
        <x:v>1</x:v>
      </x:c>
      <x:c r="E72" s="24"/>
      <x:c r="F72" s="24" t="str">
        <x:v>Completo</x:v>
      </x:c>
      <x:c r="G72" s="24" t="str">
        <x:v>Completo</x:v>
      </x:c>
      <x:c r="H72" s="24" t="str">
        <x:v>Incompleto</x:v>
      </x:c>
      <x:c r="I72" s="24" t="str">
        <x:v>Incompleto</x:v>
      </x:c>
      <x:c r="J72" s="24"/>
      <x:c r="K72" s="24"/>
      <x:c r="L72" s="24"/>
      <x:c r="M72" s="24" t="str">
        <x:v>Não iniciado</x:v>
      </x:c>
      <x:c r="N72" s="24" t="str">
        <x:v>Não iniciado</x:v>
      </x:c>
      <x:c r="O72" s="24" t="str">
        <x:v>N/A</x:v>
      </x:c>
      <x:c r="P72" s="23" t="str">
        <x:f>IF(COUNTIF(F72:O72,"Incompleto")&gt;0,"Incompleto",IF(COUNTIF(F72:O72,"Não iniciado")&gt;0,"Não iniciado",IF(COUNTBLANK(F72:O72)&gt;0,"Por avaliar",IF(COUNTIF(F72:O72,"Completo")&gt;0,"Completo","N/A"))))</x:f>
        <x:v>Incompleto</x:v>
      </x:c>
      <x:c r="Q72" s="25" t="str">
        <x:v>Em falta: mesa ME-01.</x:v>
      </x:c>
      <x:c r="R72" s="26" t="n">
        <x:v>46286</x:v>
      </x:c>
    </x:row>
    <x:row r="73">
      <x:c r="A73" s="18" t="str">
        <x:v>Quarto</x:v>
      </x:c>
      <x:c r="B73" s="28" t="str">
        <x:v>133</x:v>
      </x:c>
      <x:c r="C73" s="30" t="str">
        <x:v>134</x:v>
      </x:c>
      <x:c r="D73" s="18" t="str">
        <x:v>1</x:v>
      </x:c>
      <x:c r="E73" s="24"/>
      <x:c r="F73" s="24" t="str">
        <x:v>Completo</x:v>
      </x:c>
      <x:c r="G73" s="24" t="str">
        <x:v>Completo</x:v>
      </x:c>
      <x:c r="H73" s="24" t="str">
        <x:v>Incompleto</x:v>
      </x:c>
      <x:c r="I73" s="24" t="str">
        <x:v>Incompleto</x:v>
      </x:c>
      <x:c r="J73" s="24"/>
      <x:c r="K73" s="24"/>
      <x:c r="L73" s="24"/>
      <x:c r="M73" s="24" t="str">
        <x:v>Não iniciado</x:v>
      </x:c>
      <x:c r="N73" s="24" t="str">
        <x:v>Não iniciado</x:v>
      </x:c>
      <x:c r="O73" s="24" t="str">
        <x:v>N/A</x:v>
      </x:c>
      <x:c r="P73" s="18" t="str">
        <x:f>IF(COUNTIF(F73:O73,"Incompleto")&gt;0,"Incompleto",IF(COUNTIF(F73:O73,"Não iniciado")&gt;0,"Não iniciado",IF(COUNTBLANK(F73:O73)&gt;0,"Por avaliar",IF(COUNTIF(F73:O73,"Completo")&gt;0,"Completo","N/A"))))</x:f>
        <x:v>Incompleto</x:v>
      </x:c>
      <x:c r="Q73" s="25" t="str">
        <x:v>Cama incompatível com o espaço entre tomadas; ajuste por definir.</x:v>
      </x:c>
      <x:c r="R73" s="26" t="n">
        <x:v>46286</x:v>
      </x:c>
    </x:row>
    <x:row r="74">
      <x:c r="A74" s="23" t="str">
        <x:v>Quarto</x:v>
      </x:c>
      <x:c r="B74" s="27" t="str">
        <x:v>134</x:v>
      </x:c>
      <x:c r="C74" s="29" t="str">
        <x:v>136</x:v>
      </x:c>
      <x:c r="D74" s="23" t="str">
        <x:v>1</x:v>
      </x:c>
      <x:c r="E74" s="24"/>
      <x:c r="F74" s="24" t="str">
        <x:v>Completo</x:v>
      </x:c>
      <x:c r="G74" s="24" t="str">
        <x:v>Completo</x:v>
      </x:c>
      <x:c r="H74" s="24" t="str">
        <x:v>Incompleto</x:v>
      </x:c>
      <x:c r="I74" s="24" t="str">
        <x:v>Incompleto</x:v>
      </x:c>
      <x:c r="J74" s="24"/>
      <x:c r="K74" s="24"/>
      <x:c r="L74" s="24"/>
      <x:c r="M74" s="24" t="str">
        <x:v>Não iniciado</x:v>
      </x:c>
      <x:c r="N74" s="24" t="str">
        <x:v>Não iniciado</x:v>
      </x:c>
      <x:c r="O74" s="24" t="str">
        <x:v>N/A</x:v>
      </x:c>
      <x:c r="P74" s="23" t="str">
        <x:f>IF(COUNTIF(F74:O74,"Incompleto")&gt;0,"Incompleto",IF(COUNTIF(F74:O74,"Não iniciado")&gt;0,"Não iniciado",IF(COUNTBLANK(F74:O74)&gt;0,"Por avaliar",IF(COUNTIF(F74:O74,"Completo")&gt;0,"Completo","N/A"))))</x:f>
        <x:v>Incompleto</x:v>
      </x:c>
      <x:c r="Q74" s="25" t="str">
        <x:v>Quarto em obras.</x:v>
      </x:c>
      <x:c r="R74" s="26" t="n">
        <x:v>46286</x:v>
      </x:c>
    </x:row>
    <x:row r="75">
      <x:c r="A75" s="18" t="str">
        <x:v>Quarto</x:v>
      </x:c>
      <x:c r="B75" s="28" t="str">
        <x:v>135</x:v>
      </x:c>
      <x:c r="C75" s="30" t="str">
        <x:v>137</x:v>
      </x:c>
      <x:c r="D75" s="18" t="str">
        <x:v>1</x:v>
      </x:c>
      <x:c r="E75" s="24"/>
      <x:c r="F75" s="24" t="str">
        <x:v>Completo</x:v>
      </x:c>
      <x:c r="G75" s="24" t="str">
        <x:v>Completo</x:v>
      </x:c>
      <x:c r="H75" s="24" t="str">
        <x:v>Incompleto</x:v>
      </x:c>
      <x:c r="I75" s="24" t="str">
        <x:v>Incompleto</x:v>
      </x:c>
      <x:c r="J75" s="24"/>
      <x:c r="K75" s="24"/>
      <x:c r="L75" s="24"/>
      <x:c r="M75" s="24" t="str">
        <x:v>Não iniciado</x:v>
      </x:c>
      <x:c r="N75" s="24" t="str">
        <x:v>Não iniciado</x:v>
      </x:c>
      <x:c r="O75" s="24" t="str">
        <x:v>N/A</x:v>
      </x:c>
      <x:c r="P75" s="18" t="str">
        <x:f>IF(COUNTIF(F75:O75,"Incompleto")&gt;0,"Incompleto",IF(COUNTIF(F75:O75,"Não iniciado")&gt;0,"Não iniciado",IF(COUNTBLANK(F75:O75)&gt;0,"Por avaliar",IF(COUNTIF(F75:O75,"Completo")&gt;0,"Completo","N/A"))))</x:f>
        <x:v>Incompleto</x:v>
      </x:c>
      <x:c r="Q75" s="25" t="str">
        <x:v>Em falta: cama C-01 BC.</x:v>
      </x:c>
      <x:c r="R75" s="26" t="n">
        <x:v>46286</x:v>
      </x:c>
    </x:row>
    <x:row r="76">
      <x:c r="A76" s="23" t="str">
        <x:v>Quarto</x:v>
      </x:c>
      <x:c r="B76" s="27" t="str">
        <x:v>136</x:v>
      </x:c>
      <x:c r="C76" s="29" t="str">
        <x:v>138</x:v>
      </x:c>
      <x:c r="D76" s="23" t="str">
        <x:v>1</x:v>
      </x:c>
      <x:c r="E76" s="24"/>
      <x:c r="F76" s="24" t="str">
        <x:v>Completo</x:v>
      </x:c>
      <x:c r="G76" s="24" t="str">
        <x:v>Completo</x:v>
      </x:c>
      <x:c r="H76" s="24" t="str">
        <x:v>Incompleto</x:v>
      </x:c>
      <x:c r="I76" s="24" t="str">
        <x:v>Incompleto</x:v>
      </x:c>
      <x:c r="J76" s="24"/>
      <x:c r="K76" s="24"/>
      <x:c r="L76" s="24"/>
      <x:c r="M76" s="24" t="str">
        <x:v>Não iniciado</x:v>
      </x:c>
      <x:c r="N76" s="24" t="str">
        <x:v>Não iniciado</x:v>
      </x:c>
      <x:c r="O76" s="24" t="str">
        <x:v>N/A</x:v>
      </x:c>
      <x:c r="P76" s="23" t="str">
        <x:f>IF(COUNTIF(F76:O76,"Incompleto")&gt;0,"Incompleto",IF(COUNTIF(F76:O76,"Não iniciado")&gt;0,"Não iniciado",IF(COUNTBLANK(F76:O76)&gt;0,"Por avaliar",IF(COUNTIF(F76:O76,"Completo")&gt;0,"Completo","N/A"))))</x:f>
        <x:v>Incompleto</x:v>
      </x:c>
      <x:c r="Q76" s="25" t="str">
        <x:v>Em falta: cama C-01 BC.</x:v>
      </x:c>
      <x:c r="R76" s="26" t="n">
        <x:v>46286</x:v>
      </x:c>
    </x:row>
    <x:row r="77">
      <x:c r="A77" s="18" t="str">
        <x:v>Quarto</x:v>
      </x:c>
      <x:c r="B77" s="28" t="str">
        <x:v>137</x:v>
      </x:c>
      <x:c r="C77" s="30" t="str">
        <x:v>139</x:v>
      </x:c>
      <x:c r="D77" s="18" t="str">
        <x:v>1</x:v>
      </x:c>
      <x:c r="E77" s="24"/>
      <x:c r="F77" s="24" t="str">
        <x:v>Completo</x:v>
      </x:c>
      <x:c r="G77" s="24" t="str">
        <x:v>Completo</x:v>
      </x:c>
      <x:c r="H77" s="24" t="str">
        <x:v>Incompleto</x:v>
      </x:c>
      <x:c r="I77" s="24" t="str">
        <x:v>Incompleto</x:v>
      </x:c>
      <x:c r="J77" s="24"/>
      <x:c r="K77" s="24"/>
      <x:c r="L77" s="24"/>
      <x:c r="M77" s="24" t="str">
        <x:v>Não iniciado</x:v>
      </x:c>
      <x:c r="N77" s="24" t="str">
        <x:v>Não iniciado</x:v>
      </x:c>
      <x:c r="O77" s="24" t="str">
        <x:v>N/A</x:v>
      </x:c>
      <x:c r="P77" s="18" t="str">
        <x:f>IF(COUNTIF(F77:O77,"Incompleto")&gt;0,"Incompleto",IF(COUNTIF(F77:O77,"Não iniciado")&gt;0,"Não iniciado",IF(COUNTBLANK(F77:O77)&gt;0,"Por avaliar",IF(COUNTIF(F77:O77,"Completo")&gt;0,"Completo","N/A"))))</x:f>
        <x:v>Incompleto</x:v>
      </x:c>
      <x:c r="Q77" s="25" t="str">
        <x:v>Em falta: cama C-01 BC.</x:v>
      </x:c>
      <x:c r="R77" s="26" t="n">
        <x:v>46286</x:v>
      </x:c>
    </x:row>
    <x:row r="78">
      <x:c r="A78" s="23" t="str">
        <x:v>Quarto</x:v>
      </x:c>
      <x:c r="B78" s="27" t="str">
        <x:v>138</x:v>
      </x:c>
      <x:c r="C78" s="29" t="str">
        <x:v>140</x:v>
      </x:c>
      <x:c r="D78" s="23" t="str">
        <x:v>1</x:v>
      </x:c>
      <x:c r="E78" s="24"/>
      <x:c r="F78" s="24" t="str">
        <x:v>Completo</x:v>
      </x:c>
      <x:c r="G78" s="24" t="str">
        <x:v>Completo</x:v>
      </x:c>
      <x:c r="H78" s="24" t="str">
        <x:v>Incompleto</x:v>
      </x:c>
      <x:c r="I78" s="24" t="str">
        <x:v>Incompleto</x:v>
      </x:c>
      <x:c r="J78" s="24"/>
      <x:c r="K78" s="24"/>
      <x:c r="L78" s="24"/>
      <x:c r="M78" s="24" t="str">
        <x:v>Não iniciado</x:v>
      </x:c>
      <x:c r="N78" s="24" t="str">
        <x:v>Não iniciado</x:v>
      </x:c>
      <x:c r="O78" s="24" t="str">
        <x:v>N/A</x:v>
      </x:c>
      <x:c r="P78" s="23" t="str">
        <x:f>IF(COUNTIF(F78:O78,"Incompleto")&gt;0,"Incompleto",IF(COUNTIF(F78:O78,"Não iniciado")&gt;0,"Não iniciado",IF(COUNTBLANK(F78:O78)&gt;0,"Por avaliar",IF(COUNTIF(F78:O78,"Completo")&gt;0,"Completo","N/A"))))</x:f>
        <x:v>Incompleto</x:v>
      </x:c>
      <x:c r="Q78" s="25" t="str">
        <x:v>Quarto ocupado com stock da obra; materiais armazenados nos quartos adjacentes.</x:v>
      </x:c>
      <x:c r="R78" s="26" t="n">
        <x:v>46286</x:v>
      </x:c>
    </x:row>
    <x:row r="79">
      <x:c r="A79" s="18" t="str">
        <x:v>Quarto</x:v>
      </x:c>
      <x:c r="B79" s="28" t="str">
        <x:v>139</x:v>
      </x:c>
      <x:c r="C79" s="30" t="str">
        <x:v>141</x:v>
      </x:c>
      <x:c r="D79" s="18" t="str">
        <x:v>1</x:v>
      </x:c>
      <x:c r="E79" s="24"/>
      <x:c r="F79" s="24" t="str">
        <x:v>Completo</x:v>
      </x:c>
      <x:c r="G79" s="24" t="str">
        <x:v>Completo</x:v>
      </x:c>
      <x:c r="H79" s="24" t="str">
        <x:v>Incompleto</x:v>
      </x:c>
      <x:c r="I79" s="24" t="str">
        <x:v>Incompleto</x:v>
      </x:c>
      <x:c r="J79" s="24"/>
      <x:c r="K79" s="24"/>
      <x:c r="L79" s="24"/>
      <x:c r="M79" s="24" t="str">
        <x:v>Não iniciado</x:v>
      </x:c>
      <x:c r="N79" s="24" t="str">
        <x:v>Não iniciado</x:v>
      </x:c>
      <x:c r="O79" s="24" t="str">
        <x:v>N/A</x:v>
      </x:c>
      <x:c r="P79" s="18" t="str">
        <x:f>IF(COUNTIF(F79:O79,"Incompleto")&gt;0,"Incompleto",IF(COUNTIF(F79:O79,"Não iniciado")&gt;0,"Não iniciado",IF(COUNTBLANK(F79:O79)&gt;0,"Por avaliar",IF(COUNTIF(F79:O79,"Completo")&gt;0,"Completo","N/A"))))</x:f>
        <x:v>Incompleto</x:v>
      </x:c>
      <x:c r="Q79" s="25" t="str">
        <x:v>Em falta: cama C-01 BC.</x:v>
      </x:c>
      <x:c r="R79" s="26" t="n">
        <x:v>46286</x:v>
      </x:c>
    </x:row>
    <x:row r="80">
      <x:c r="A80" s="23" t="str">
        <x:v>Quarto</x:v>
      </x:c>
      <x:c r="B80" s="27" t="str">
        <x:v>140</x:v>
      </x:c>
      <x:c r="C80" s="29" t="str">
        <x:v>142</x:v>
      </x:c>
      <x:c r="D80" s="23" t="str">
        <x:v>1</x:v>
      </x:c>
      <x:c r="E80" s="24"/>
      <x:c r="F80" s="24" t="str">
        <x:v>Completo</x:v>
      </x:c>
      <x:c r="G80" s="24" t="str">
        <x:v>Completo</x:v>
      </x:c>
      <x:c r="H80" s="24" t="str">
        <x:v>Incompleto</x:v>
      </x:c>
      <x:c r="I80" s="24" t="str">
        <x:v>Incompleto</x:v>
      </x:c>
      <x:c r="J80" s="24"/>
      <x:c r="K80" s="24"/>
      <x:c r="L80" s="24"/>
      <x:c r="M80" s="24" t="str">
        <x:v>Não iniciado</x:v>
      </x:c>
      <x:c r="N80" s="24" t="str">
        <x:v>Não iniciado</x:v>
      </x:c>
      <x:c r="O80" s="24" t="str">
        <x:v>N/A</x:v>
      </x:c>
      <x:c r="P80" s="23" t="str">
        <x:f>IF(COUNTIF(F80:O80,"Incompleto")&gt;0,"Incompleto",IF(COUNTIF(F80:O80,"Não iniciado")&gt;0,"Não iniciado",IF(COUNTBLANK(F80:O80)&gt;0,"Por avaliar",IF(COUNTIF(F80:O80,"Completo")&gt;0,"Completo","N/A"))))</x:f>
        <x:v>Incompleto</x:v>
      </x:c>
      <x:c r="Q80" s="25" t="str">
        <x:v>Em falta: cama C-01 BC.</x:v>
      </x:c>
      <x:c r="R80" s="26" t="n">
        <x:v>46286</x:v>
      </x:c>
    </x:row>
    <x:row r="81">
      <x:c r="A81" s="18" t="str">
        <x:v>Quarto</x:v>
      </x:c>
      <x:c r="B81" s="28" t="str">
        <x:v>141</x:v>
      </x:c>
      <x:c r="C81" s="30" t="str">
        <x:v>143</x:v>
      </x:c>
      <x:c r="D81" s="18" t="str">
        <x:v>1</x:v>
      </x:c>
      <x:c r="E81" s="24"/>
      <x:c r="F81" s="24" t="str">
        <x:v>Completo</x:v>
      </x:c>
      <x:c r="G81" s="24" t="str">
        <x:v>Completo</x:v>
      </x:c>
      <x:c r="H81" s="24" t="str">
        <x:v>Incompleto</x:v>
      </x:c>
      <x:c r="I81" s="24" t="str">
        <x:v>Incompleto</x:v>
      </x:c>
      <x:c r="J81" s="24"/>
      <x:c r="K81" s="24"/>
      <x:c r="L81" s="24"/>
      <x:c r="M81" s="24" t="str">
        <x:v>Não iniciado</x:v>
      </x:c>
      <x:c r="N81" s="24" t="str">
        <x:v>Não iniciado</x:v>
      </x:c>
      <x:c r="O81" s="24" t="str">
        <x:v>N/A</x:v>
      </x:c>
      <x:c r="P81" s="18" t="str">
        <x:f>IF(COUNTIF(F81:O81,"Incompleto")&gt;0,"Incompleto",IF(COUNTIF(F81:O81,"Não iniciado")&gt;0,"Não iniciado",IF(COUNTBLANK(F81:O81)&gt;0,"Por avaliar",IF(COUNTIF(F81:O81,"Completo")&gt;0,"Completo","N/A"))))</x:f>
        <x:v>Incompleto</x:v>
      </x:c>
      <x:c r="Q81" s="25" t="str">
        <x:v>Em falta: cama C-01 BC.</x:v>
      </x:c>
      <x:c r="R81" s="26" t="n">
        <x:v>46286</x:v>
      </x:c>
    </x:row>
    <x:row r="82">
      <x:c r="A82" s="23" t="str">
        <x:v>Quarto</x:v>
      </x:c>
      <x:c r="B82" s="27" t="str">
        <x:v>142</x:v>
      </x:c>
      <x:c r="C82" s="29" t="str">
        <x:v>144</x:v>
      </x:c>
      <x:c r="D82" s="23" t="str">
        <x:v>1</x:v>
      </x:c>
      <x:c r="E82" s="24"/>
      <x:c r="F82" s="24" t="str">
        <x:v>Completo</x:v>
      </x:c>
      <x:c r="G82" s="24" t="str">
        <x:v>Completo</x:v>
      </x:c>
      <x:c r="H82" s="24" t="str">
        <x:v>Incompleto</x:v>
      </x:c>
      <x:c r="I82" s="24" t="str">
        <x:v>Incompleto</x:v>
      </x:c>
      <x:c r="J82" s="24"/>
      <x:c r="K82" s="24"/>
      <x:c r="L82" s="24"/>
      <x:c r="M82" s="24" t="str">
        <x:v>Não iniciado</x:v>
      </x:c>
      <x:c r="N82" s="24" t="str">
        <x:v>Não iniciado</x:v>
      </x:c>
      <x:c r="O82" s="24" t="str">
        <x:v>N/A</x:v>
      </x:c>
      <x:c r="P82" s="23" t="str">
        <x:f>IF(COUNTIF(F82:O82,"Incompleto")&gt;0,"Incompleto",IF(COUNTIF(F82:O82,"Não iniciado")&gt;0,"Não iniciado",IF(COUNTBLANK(F82:O82)&gt;0,"Por avaliar",IF(COUNTIF(F82:O82,"Completo")&gt;0,"Completo","N/A"))))</x:f>
        <x:v>Incompleto</x:v>
      </x:c>
      <x:c r="Q82" s="25" t="str">
        <x:v>Em falta: cama C-01 BC.</x:v>
      </x:c>
      <x:c r="R82" s="26" t="n">
        <x:v>46286</x:v>
      </x:c>
    </x:row>
    <x:row r="83">
      <x:c r="A83" s="18" t="str">
        <x:v>Quarto</x:v>
      </x:c>
      <x:c r="B83" s="28" t="str">
        <x:v>143</x:v>
      </x:c>
      <x:c r="C83" s="30" t="str">
        <x:v>135</x:v>
      </x:c>
      <x:c r="D83" s="18" t="str">
        <x:v>1</x:v>
      </x:c>
      <x:c r="E83" s="24"/>
      <x:c r="F83" s="24" t="str">
        <x:v>Completo</x:v>
      </x:c>
      <x:c r="G83" s="24" t="str">
        <x:v>Completo</x:v>
      </x:c>
      <x:c r="H83" s="24"/>
      <x:c r="I83" s="24" t="str">
        <x:v>Incompleto</x:v>
      </x:c>
      <x:c r="J83" s="24"/>
      <x:c r="K83" s="24"/>
      <x:c r="L83" s="24"/>
      <x:c r="M83" s="24" t="str">
        <x:v>Não iniciado</x:v>
      </x:c>
      <x:c r="N83" s="24" t="str">
        <x:v>Não iniciado</x:v>
      </x:c>
      <x:c r="O83" s="24" t="str">
        <x:v>N/A</x:v>
      </x:c>
      <x:c r="P83" s="18" t="str">
        <x:f>IF(COUNTIF(F83:O83,"Incompleto")&gt;0,"Incompleto",IF(COUNTIF(F83:O83,"Não iniciado")&gt;0,"Não iniciado",IF(COUNTBLANK(F83:O83)&gt;0,"Por avaliar",IF(COUNTIF(F83:O83,"Completo")&gt;0,"Completo","N/A"))))</x:f>
        <x:v>Incompleto</x:v>
      </x:c>
      <x:c r="Q83" s="25" t="str"/>
      <x:c r="R83" s="26" t="n">
        <x:v>46272.5</x:v>
      </x:c>
    </x:row>
    <x:row r="84">
      <x:c r="A84" s="23" t="str">
        <x:v>Quarto</x:v>
      </x:c>
      <x:c r="B84" s="27" t="str">
        <x:v>201</x:v>
      </x:c>
      <x:c r="C84" s="29" t="str">
        <x:v>201</x:v>
      </x:c>
      <x:c r="D84" s="23" t="str">
        <x:v>2</x:v>
      </x:c>
      <x:c r="E84" s="24"/>
      <x:c r="F84" s="24" t="str">
        <x:v>Completo</x:v>
      </x:c>
      <x:c r="G84" s="24" t="str">
        <x:v>Completo</x:v>
      </x:c>
      <x:c r="H84" s="24"/>
      <x:c r="I84" s="24" t="str">
        <x:v>Incompleto</x:v>
      </x:c>
      <x:c r="J84" s="24" t="str">
        <x:v>Completo</x:v>
      </x:c>
      <x:c r="K84" s="24" t="str">
        <x:v>Completo</x:v>
      </x:c>
      <x:c r="L84" s="24" t="str">
        <x:v>Completo</x:v>
      </x:c>
      <x:c r="M84" s="24" t="str">
        <x:v>Não iniciado</x:v>
      </x:c>
      <x:c r="N84" s="24" t="str">
        <x:v>Não iniciado</x:v>
      </x:c>
      <x:c r="O84" s="24" t="str">
        <x:v>N/A</x:v>
      </x:c>
      <x:c r="P84" s="23" t="str">
        <x:f>IF(COUNTIF(F84:O84,"Incompleto")&gt;0,"Incompleto",IF(COUNTIF(F84:O84,"Não iniciado")&gt;0,"Não iniciado",IF(COUNTBLANK(F84:O84)&gt;0,"Por avaliar",IF(COUNTIF(F84:O84,"Completo")&gt;0,"Completo","N/A"))))</x:f>
        <x:v>Incompleto</x:v>
      </x:c>
      <x:c r="Q84" s="25" t="str"/>
      <x:c r="R84" s="26" t="n">
        <x:v>46286</x:v>
      </x:c>
    </x:row>
    <x:row r="85">
      <x:c r="A85" s="18" t="str">
        <x:v>Quarto</x:v>
      </x:c>
      <x:c r="B85" s="28" t="str">
        <x:v>202</x:v>
      </x:c>
      <x:c r="C85" s="30" t="str">
        <x:v>202</x:v>
      </x:c>
      <x:c r="D85" s="18" t="str">
        <x:v>2</x:v>
      </x:c>
      <x:c r="E85" s="24"/>
      <x:c r="F85" s="24" t="str">
        <x:v>Completo</x:v>
      </x:c>
      <x:c r="G85" s="24" t="str">
        <x:v>Completo</x:v>
      </x:c>
      <x:c r="H85" s="24" t="str">
        <x:v>Completo</x:v>
      </x:c>
      <x:c r="I85" s="24" t="str">
        <x:v>Incompleto</x:v>
      </x:c>
      <x:c r="J85" s="24" t="str">
        <x:v>Completo</x:v>
      </x:c>
      <x:c r="K85" s="24" t="str">
        <x:v>Completo</x:v>
      </x:c>
      <x:c r="L85" s="24" t="str">
        <x:v>Completo</x:v>
      </x:c>
      <x:c r="M85" s="24" t="str">
        <x:v>Não iniciado</x:v>
      </x:c>
      <x:c r="N85" s="24" t="str">
        <x:v>Não iniciado</x:v>
      </x:c>
      <x:c r="O85" s="24" t="str">
        <x:v>N/A</x:v>
      </x:c>
      <x:c r="P85" s="18" t="str">
        <x:f>IF(COUNTIF(F85:O85,"Incompleto")&gt;0,"Incompleto",IF(COUNTIF(F85:O85,"Não iniciado")&gt;0,"Não iniciado",IF(COUNTBLANK(F85:O85)&gt;0,"Por avaliar",IF(COUNTIF(F85:O85,"Completo")&gt;0,"Completo","N/A"))))</x:f>
        <x:v>Incompleto</x:v>
      </x:c>
      <x:c r="Q85" s="25"/>
      <x:c r="R85" s="26" t="n">
        <x:v>46286</x:v>
      </x:c>
    </x:row>
    <x:row r="86">
      <x:c r="A86" s="23" t="str">
        <x:v>Quarto</x:v>
      </x:c>
      <x:c r="B86" s="27" t="str">
        <x:v>203</x:v>
      </x:c>
      <x:c r="C86" s="29" t="str">
        <x:v>203</x:v>
      </x:c>
      <x:c r="D86" s="23" t="str">
        <x:v>2</x:v>
      </x:c>
      <x:c r="E86" s="24"/>
      <x:c r="F86" s="24" t="str">
        <x:v>Completo</x:v>
      </x:c>
      <x:c r="G86" s="24" t="str">
        <x:v>Completo</x:v>
      </x:c>
      <x:c r="H86" s="24" t="str">
        <x:v>Completo</x:v>
      </x:c>
      <x:c r="I86" s="24" t="str">
        <x:v>Incompleto</x:v>
      </x:c>
      <x:c r="J86" s="24" t="str">
        <x:v>Completo</x:v>
      </x:c>
      <x:c r="K86" s="24" t="str">
        <x:v>Completo</x:v>
      </x:c>
      <x:c r="L86" s="24" t="str">
        <x:v>Completo</x:v>
      </x:c>
      <x:c r="M86" s="24" t="str">
        <x:v>Não iniciado</x:v>
      </x:c>
      <x:c r="N86" s="24" t="str">
        <x:v>Não iniciado</x:v>
      </x:c>
      <x:c r="O86" s="24" t="str">
        <x:v>N/A</x:v>
      </x:c>
      <x:c r="P86" s="23" t="str">
        <x:f>IF(COUNTIF(F86:O86,"Incompleto")&gt;0,"Incompleto",IF(COUNTIF(F86:O86,"Não iniciado")&gt;0,"Não iniciado",IF(COUNTBLANK(F86:O86)&gt;0,"Por avaliar",IF(COUNTIF(F86:O86,"Completo")&gt;0,"Completo","N/A"))))</x:f>
        <x:v>Incompleto</x:v>
      </x:c>
      <x:c r="Q86" s="25"/>
      <x:c r="R86" s="26" t="n">
        <x:v>46286</x:v>
      </x:c>
    </x:row>
    <x:row r="87">
      <x:c r="A87" s="18" t="str">
        <x:v>Quarto</x:v>
      </x:c>
      <x:c r="B87" s="28" t="str">
        <x:v>204</x:v>
      </x:c>
      <x:c r="C87" s="30" t="str">
        <x:v>204</x:v>
      </x:c>
      <x:c r="D87" s="18" t="str">
        <x:v>2</x:v>
      </x:c>
      <x:c r="E87" s="24"/>
      <x:c r="F87" s="24" t="str">
        <x:v>Completo</x:v>
      </x:c>
      <x:c r="G87" s="24" t="str">
        <x:v>Completo</x:v>
      </x:c>
      <x:c r="H87" s="24" t="str">
        <x:v>Completo</x:v>
      </x:c>
      <x:c r="I87" s="24" t="str">
        <x:v>Incompleto</x:v>
      </x:c>
      <x:c r="J87" s="24" t="str">
        <x:v>Completo</x:v>
      </x:c>
      <x:c r="K87" s="24" t="str">
        <x:v>Completo</x:v>
      </x:c>
      <x:c r="L87" s="24" t="str">
        <x:v>Completo</x:v>
      </x:c>
      <x:c r="M87" s="24" t="str">
        <x:v>Não iniciado</x:v>
      </x:c>
      <x:c r="N87" s="24" t="str">
        <x:v>Não iniciado</x:v>
      </x:c>
      <x:c r="O87" s="24" t="str">
        <x:v>N/A</x:v>
      </x:c>
      <x:c r="P87" s="18" t="str">
        <x:f>IF(COUNTIF(F87:O87,"Incompleto")&gt;0,"Incompleto",IF(COUNTIF(F87:O87,"Não iniciado")&gt;0,"Não iniciado",IF(COUNTBLANK(F87:O87)&gt;0,"Por avaliar",IF(COUNTIF(F87:O87,"Completo")&gt;0,"Completo","N/A"))))</x:f>
        <x:v>Incompleto</x:v>
      </x:c>
      <x:c r="Q87" s="25"/>
      <x:c r="R87" s="26" t="n">
        <x:v>46286</x:v>
      </x:c>
    </x:row>
    <x:row r="88">
      <x:c r="A88" s="23" t="str">
        <x:v>Quarto</x:v>
      </x:c>
      <x:c r="B88" s="27" t="str">
        <x:v>205</x:v>
      </x:c>
      <x:c r="C88" s="29" t="str">
        <x:v>205</x:v>
      </x:c>
      <x:c r="D88" s="23" t="str">
        <x:v>2</x:v>
      </x:c>
      <x:c r="E88" s="24"/>
      <x:c r="F88" s="24" t="str">
        <x:v>Completo</x:v>
      </x:c>
      <x:c r="G88" s="24" t="str">
        <x:v>Completo</x:v>
      </x:c>
      <x:c r="H88" s="24" t="str">
        <x:v>Completo</x:v>
      </x:c>
      <x:c r="I88" s="24" t="str">
        <x:v>Incompleto</x:v>
      </x:c>
      <x:c r="J88" s="24" t="str">
        <x:v>Completo</x:v>
      </x:c>
      <x:c r="K88" s="24" t="str">
        <x:v>Completo</x:v>
      </x:c>
      <x:c r="L88" s="24" t="str">
        <x:v>Completo</x:v>
      </x:c>
      <x:c r="M88" s="24" t="str">
        <x:v>Não iniciado</x:v>
      </x:c>
      <x:c r="N88" s="24" t="str">
        <x:v>Não iniciado</x:v>
      </x:c>
      <x:c r="O88" s="24" t="str">
        <x:v>N/A</x:v>
      </x:c>
      <x:c r="P88" s="23" t="str">
        <x:f>IF(COUNTIF(F88:O88,"Incompleto")&gt;0,"Incompleto",IF(COUNTIF(F88:O88,"Não iniciado")&gt;0,"Não iniciado",IF(COUNTBLANK(F88:O88)&gt;0,"Por avaliar",IF(COUNTIF(F88:O88,"Completo")&gt;0,"Completo","N/A"))))</x:f>
        <x:v>Incompleto</x:v>
      </x:c>
      <x:c r="Q88" s="25"/>
      <x:c r="R88" s="26" t="n">
        <x:v>46286</x:v>
      </x:c>
    </x:row>
    <x:row r="89">
      <x:c r="A89" s="18" t="str">
        <x:v>Quarto</x:v>
      </x:c>
      <x:c r="B89" s="28" t="str">
        <x:v>206</x:v>
      </x:c>
      <x:c r="C89" s="30" t="str">
        <x:v>206</x:v>
      </x:c>
      <x:c r="D89" s="18" t="str">
        <x:v>2</x:v>
      </x:c>
      <x:c r="E89" s="24"/>
      <x:c r="F89" s="24" t="str">
        <x:v>Completo</x:v>
      </x:c>
      <x:c r="G89" s="24" t="str">
        <x:v>Completo</x:v>
      </x:c>
      <x:c r="H89" s="24" t="str">
        <x:v>Incompleto</x:v>
      </x:c>
      <x:c r="I89" s="24" t="str">
        <x:v>Incompleto</x:v>
      </x:c>
      <x:c r="J89" s="24" t="str">
        <x:v>Completo</x:v>
      </x:c>
      <x:c r="K89" s="24" t="str">
        <x:v>Completo</x:v>
      </x:c>
      <x:c r="L89" s="24" t="str">
        <x:v>Completo</x:v>
      </x:c>
      <x:c r="M89" s="24" t="str">
        <x:v>Não iniciado</x:v>
      </x:c>
      <x:c r="N89" s="24" t="str">
        <x:v>Completo</x:v>
      </x:c>
      <x:c r="O89" s="24" t="str">
        <x:v>Incompleto</x:v>
      </x:c>
      <x:c r="P89" s="18" t="str">
        <x:f>IF(COUNTIF(F89:O89,"Incompleto")&gt;0,"Incompleto",IF(COUNTIF(F89:O89,"Não iniciado")&gt;0,"Não iniciado",IF(COUNTBLANK(F89:O89)&gt;0,"Por avaliar",IF(COUNTIF(F89:O89,"Completo")&gt;0,"Completo","N/A"))))</x:f>
        <x:v>Incompleto</x:v>
      </x:c>
      <x:c r="Q89" s="25" t="str">
        <x:v>Em falta: sofá SO-5.1. | Engexpor 07/08/2026: portas/vãos; acabamentos; IS/duche; roupeiro/carpintaria; pavimentos/alcatifa.</x:v>
      </x:c>
      <x:c r="R89" s="26" t="n">
        <x:v>46286</x:v>
      </x:c>
    </x:row>
    <x:row r="90">
      <x:c r="A90" s="23" t="str">
        <x:v>Quarto</x:v>
      </x:c>
      <x:c r="B90" s="27" t="str">
        <x:v>207</x:v>
      </x:c>
      <x:c r="C90" s="29" t="str">
        <x:v>207</x:v>
      </x:c>
      <x:c r="D90" s="23" t="str">
        <x:v>2</x:v>
      </x:c>
      <x:c r="E90" s="24"/>
      <x:c r="F90" s="24" t="str">
        <x:v>Completo</x:v>
      </x:c>
      <x:c r="G90" s="24" t="str">
        <x:v>Completo</x:v>
      </x:c>
      <x:c r="H90" s="24" t="str">
        <x:v>Incompleto</x:v>
      </x:c>
      <x:c r="I90" s="24" t="str">
        <x:v>Incompleto</x:v>
      </x:c>
      <x:c r="J90" s="24" t="str">
        <x:v>Completo</x:v>
      </x:c>
      <x:c r="K90" s="24" t="str">
        <x:v>Completo</x:v>
      </x:c>
      <x:c r="L90" s="24" t="str">
        <x:v>Completo</x:v>
      </x:c>
      <x:c r="M90" s="24" t="str">
        <x:v>Não iniciado</x:v>
      </x:c>
      <x:c r="N90" s="24" t="str">
        <x:v>Completo</x:v>
      </x:c>
      <x:c r="O90" s="24" t="str">
        <x:v>Incompleto</x:v>
      </x:c>
      <x:c r="P90" s="23" t="str">
        <x:f>IF(COUNTIF(F90:O90,"Incompleto")&gt;0,"Incompleto",IF(COUNTIF(F90:O90,"Não iniciado")&gt;0,"Não iniciado",IF(COUNTBLANK(F90:O90)&gt;0,"Por avaliar",IF(COUNTIF(F90:O90,"Completo")&gt;0,"Completo","N/A"))))</x:f>
        <x:v>Incompleto</x:v>
      </x:c>
      <x:c r="Q90" s="25" t="str">
        <x:v>Em falta: sofá SO-5.1. | Engexpor 07/08/2026: portas/vãos; acabamentos; IS/duche; roupeiro/carpintaria; pavimentos/alcatifa.</x:v>
      </x:c>
      <x:c r="R90" s="26" t="n">
        <x:v>46286</x:v>
      </x:c>
    </x:row>
    <x:row r="91">
      <x:c r="A91" s="18" t="str">
        <x:v>Quarto</x:v>
      </x:c>
      <x:c r="B91" s="28" t="str">
        <x:v>208</x:v>
      </x:c>
      <x:c r="C91" s="30" t="str">
        <x:v>210</x:v>
      </x:c>
      <x:c r="D91" s="18" t="str">
        <x:v>2</x:v>
      </x:c>
      <x:c r="E91" s="24"/>
      <x:c r="F91" s="24" t="str">
        <x:v>Completo</x:v>
      </x:c>
      <x:c r="G91" s="24" t="str">
        <x:v>Completo</x:v>
      </x:c>
      <x:c r="H91" s="24" t="str">
        <x:v>Incompleto</x:v>
      </x:c>
      <x:c r="I91" s="24" t="str">
        <x:v>Incompleto</x:v>
      </x:c>
      <x:c r="J91" s="24" t="str">
        <x:v>Completo</x:v>
      </x:c>
      <x:c r="K91" s="24" t="str">
        <x:v>Completo</x:v>
      </x:c>
      <x:c r="L91" s="24" t="str">
        <x:v>Completo</x:v>
      </x:c>
      <x:c r="M91" s="24" t="str">
        <x:v>Não iniciado</x:v>
      </x:c>
      <x:c r="N91" s="24" t="str">
        <x:v>Não iniciado</x:v>
      </x:c>
      <x:c r="O91" s="24" t="str">
        <x:v>N/A</x:v>
      </x:c>
      <x:c r="P91" s="18" t="str">
        <x:f>IF(COUNTIF(F91:O91,"Incompleto")&gt;0,"Incompleto",IF(COUNTIF(F91:O91,"Não iniciado")&gt;0,"Não iniciado",IF(COUNTBLANK(F91:O91)&gt;0,"Por avaliar",IF(COUNTIF(F91:O91,"Completo")&gt;0,"Completo","N/A"))))</x:f>
        <x:v>Incompleto</x:v>
      </x:c>
      <x:c r="Q91" s="25" t="str">
        <x:v>Em falta: sofá SO-5.1.</x:v>
      </x:c>
      <x:c r="R91" s="26" t="n">
        <x:v>46286</x:v>
      </x:c>
    </x:row>
    <x:row r="92">
      <x:c r="A92" s="23" t="str">
        <x:v>Quarto</x:v>
      </x:c>
      <x:c r="B92" s="27" t="str">
        <x:v>209</x:v>
      </x:c>
      <x:c r="C92" s="29" t="str">
        <x:v>209</x:v>
      </x:c>
      <x:c r="D92" s="23" t="str">
        <x:v>2</x:v>
      </x:c>
      <x:c r="E92" s="24"/>
      <x:c r="F92" s="24" t="str">
        <x:v>Completo</x:v>
      </x:c>
      <x:c r="G92" s="24" t="str">
        <x:v>Completo</x:v>
      </x:c>
      <x:c r="H92" s="24" t="str">
        <x:v>Completo</x:v>
      </x:c>
      <x:c r="I92" s="24" t="str">
        <x:v>Incompleto</x:v>
      </x:c>
      <x:c r="J92" s="24" t="str">
        <x:v>Completo</x:v>
      </x:c>
      <x:c r="K92" s="24" t="str">
        <x:v>Completo</x:v>
      </x:c>
      <x:c r="L92" s="24" t="str">
        <x:v>Completo</x:v>
      </x:c>
      <x:c r="M92" s="24" t="str">
        <x:v>Não iniciado</x:v>
      </x:c>
      <x:c r="N92" s="24" t="str">
        <x:v>Não iniciado</x:v>
      </x:c>
      <x:c r="O92" s="24" t="str">
        <x:v>N/A</x:v>
      </x:c>
      <x:c r="P92" s="23" t="str">
        <x:f>IF(COUNTIF(F92:O92,"Incompleto")&gt;0,"Incompleto",IF(COUNTIF(F92:O92,"Não iniciado")&gt;0,"Não iniciado",IF(COUNTBLANK(F92:O92)&gt;0,"Por avaliar",IF(COUNTIF(F92:O92,"Completo")&gt;0,"Completo","N/A"))))</x:f>
        <x:v>Incompleto</x:v>
      </x:c>
      <x:c r="Q92" s="25"/>
      <x:c r="R92" s="26" t="n">
        <x:v>46286</x:v>
      </x:c>
    </x:row>
    <x:row r="93">
      <x:c r="A93" s="18" t="str">
        <x:v>Quarto</x:v>
      </x:c>
      <x:c r="B93" s="28" t="str">
        <x:v>210</x:v>
      </x:c>
      <x:c r="C93" s="30" t="str">
        <x:v>208</x:v>
      </x:c>
      <x:c r="D93" s="18" t="str">
        <x:v>2</x:v>
      </x:c>
      <x:c r="E93" s="24"/>
      <x:c r="F93" s="24" t="str">
        <x:v>Completo</x:v>
      </x:c>
      <x:c r="G93" s="24" t="str">
        <x:v>Completo</x:v>
      </x:c>
      <x:c r="H93" s="24" t="str">
        <x:v>Completo</x:v>
      </x:c>
      <x:c r="I93" s="24" t="str">
        <x:v>Incompleto</x:v>
      </x:c>
      <x:c r="J93" s="24" t="str">
        <x:v>Completo</x:v>
      </x:c>
      <x:c r="K93" s="24" t="str">
        <x:v>Completo</x:v>
      </x:c>
      <x:c r="L93" s="24" t="str">
        <x:v>Completo</x:v>
      </x:c>
      <x:c r="M93" s="24" t="str">
        <x:v>Não iniciado</x:v>
      </x:c>
      <x:c r="N93" s="24" t="str">
        <x:v>Não iniciado</x:v>
      </x:c>
      <x:c r="O93" s="24" t="str">
        <x:v>N/A</x:v>
      </x:c>
      <x:c r="P93" s="18" t="str">
        <x:f>IF(COUNTIF(F93:O93,"Incompleto")&gt;0,"Incompleto",IF(COUNTIF(F93:O93,"Não iniciado")&gt;0,"Não iniciado",IF(COUNTBLANK(F93:O93)&gt;0,"Por avaliar",IF(COUNTIF(F93:O93,"Completo")&gt;0,"Completo","N/A"))))</x:f>
        <x:v>Incompleto</x:v>
      </x:c>
      <x:c r="Q93" s="25"/>
      <x:c r="R93" s="26" t="n">
        <x:v>46286</x:v>
      </x:c>
    </x:row>
    <x:row r="94">
      <x:c r="A94" s="23" t="str">
        <x:v>Quarto</x:v>
      </x:c>
      <x:c r="B94" s="27" t="str">
        <x:v>211</x:v>
      </x:c>
      <x:c r="C94" s="29" t="str">
        <x:v>211</x:v>
      </x:c>
      <x:c r="D94" s="23" t="str">
        <x:v>2</x:v>
      </x:c>
      <x:c r="E94" s="24"/>
      <x:c r="F94" s="24" t="str">
        <x:v>Completo</x:v>
      </x:c>
      <x:c r="G94" s="24" t="str">
        <x:v>Completo</x:v>
      </x:c>
      <x:c r="H94" s="24" t="str">
        <x:v>Completo</x:v>
      </x:c>
      <x:c r="I94" s="24" t="str">
        <x:v>Incompleto</x:v>
      </x:c>
      <x:c r="J94" s="24" t="str">
        <x:v>Completo</x:v>
      </x:c>
      <x:c r="K94" s="24" t="str">
        <x:v>Completo</x:v>
      </x:c>
      <x:c r="L94" s="24" t="str">
        <x:v>Completo</x:v>
      </x:c>
      <x:c r="M94" s="24" t="str">
        <x:v>Não iniciado</x:v>
      </x:c>
      <x:c r="N94" s="24" t="str">
        <x:v>Completo</x:v>
      </x:c>
      <x:c r="O94" s="24" t="str">
        <x:v>Incompleto</x:v>
      </x:c>
      <x:c r="P94" s="23" t="str">
        <x:f>IF(COUNTIF(F94:O94,"Incompleto")&gt;0,"Incompleto",IF(COUNTIF(F94:O94,"Não iniciado")&gt;0,"Não iniciado",IF(COUNTBLANK(F94:O94)&gt;0,"Por avaliar",IF(COUNTIF(F94:O94,"Completo")&gt;0,"Completo","N/A"))))</x:f>
        <x:v>Incompleto</x:v>
      </x:c>
      <x:c r="Q94" s="25" t="str">
        <x:v>Engexpor 07/08/2026: portas/vãos; acabamentos; IS/duche; roupeiro/carpintaria; pavimentos/alcatifa.</x:v>
      </x:c>
      <x:c r="R94" s="26" t="n">
        <x:v>46286</x:v>
      </x:c>
    </x:row>
    <x:row r="95">
      <x:c r="A95" s="18" t="str">
        <x:v>Quarto</x:v>
      </x:c>
      <x:c r="B95" s="28" t="str">
        <x:v>212</x:v>
      </x:c>
      <x:c r="C95" s="30" t="str">
        <x:v>212</x:v>
      </x:c>
      <x:c r="D95" s="18" t="str">
        <x:v>2</x:v>
      </x:c>
      <x:c r="E95" s="24"/>
      <x:c r="F95" s="24" t="str">
        <x:v>Completo</x:v>
      </x:c>
      <x:c r="G95" s="24" t="str">
        <x:v>Completo</x:v>
      </x:c>
      <x:c r="H95" s="24" t="str">
        <x:v>Completo</x:v>
      </x:c>
      <x:c r="I95" s="24" t="str">
        <x:v>Incompleto</x:v>
      </x:c>
      <x:c r="J95" s="24" t="str">
        <x:v>Completo</x:v>
      </x:c>
      <x:c r="K95" s="24" t="str">
        <x:v>Completo</x:v>
      </x:c>
      <x:c r="L95" s="24" t="str">
        <x:v>Completo</x:v>
      </x:c>
      <x:c r="M95" s="24" t="str">
        <x:v>Não iniciado</x:v>
      </x:c>
      <x:c r="N95" s="24" t="str">
        <x:v>Completo</x:v>
      </x:c>
      <x:c r="O95" s="24" t="str">
        <x:v>Incompleto</x:v>
      </x:c>
      <x:c r="P95" s="18" t="str">
        <x:f>IF(COUNTIF(F95:O95,"Incompleto")&gt;0,"Incompleto",IF(COUNTIF(F95:O95,"Não iniciado")&gt;0,"Não iniciado",IF(COUNTBLANK(F95:O95)&gt;0,"Por avaliar",IF(COUNTIF(F95:O95,"Completo")&gt;0,"Completo","N/A"))))</x:f>
        <x:v>Incompleto</x:v>
      </x:c>
      <x:c r="Q95" s="25" t="str">
        <x:v>Engexpor 17/07/2026: portas/vãos; acabamentos; IS/duche; roupeiro/carpintaria; pavimentos/alcatifa.</x:v>
      </x:c>
      <x:c r="R95" s="26" t="n">
        <x:v>46286</x:v>
      </x:c>
    </x:row>
    <x:row r="96">
      <x:c r="A96" s="23" t="str">
        <x:v>Quarto</x:v>
      </x:c>
      <x:c r="B96" s="27" t="str">
        <x:v>213</x:v>
      </x:c>
      <x:c r="C96" s="29" t="str">
        <x:v>213</x:v>
      </x:c>
      <x:c r="D96" s="23" t="str">
        <x:v>2</x:v>
      </x:c>
      <x:c r="E96" s="24"/>
      <x:c r="F96" s="24" t="str">
        <x:v>Completo</x:v>
      </x:c>
      <x:c r="G96" s="24" t="str">
        <x:v>Completo</x:v>
      </x:c>
      <x:c r="H96" s="24" t="str">
        <x:v>Completo</x:v>
      </x:c>
      <x:c r="I96" s="24" t="str">
        <x:v>Incompleto</x:v>
      </x:c>
      <x:c r="J96" s="24" t="str">
        <x:v>Completo</x:v>
      </x:c>
      <x:c r="K96" s="24" t="str">
        <x:v>Completo</x:v>
      </x:c>
      <x:c r="L96" s="24" t="str">
        <x:v>Completo</x:v>
      </x:c>
      <x:c r="M96" s="24" t="str">
        <x:v>Não iniciado</x:v>
      </x:c>
      <x:c r="N96" s="24" t="str">
        <x:v>Completo</x:v>
      </x:c>
      <x:c r="O96" s="24" t="str">
        <x:v>Incompleto</x:v>
      </x:c>
      <x:c r="P96" s="23" t="str">
        <x:f>IF(COUNTIF(F96:O96,"Incompleto")&gt;0,"Incompleto",IF(COUNTIF(F96:O96,"Não iniciado")&gt;0,"Não iniciado",IF(COUNTBLANK(F96:O96)&gt;0,"Por avaliar",IF(COUNTIF(F96:O96,"Completo")&gt;0,"Completo","N/A"))))</x:f>
        <x:v>Incompleto</x:v>
      </x:c>
      <x:c r="Q96" s="25" t="str">
        <x:v>Engexpor 14/07/2026: portas/vãos; acabamentos; IS/duche; roupeiro/carpintaria; pavimentos/alcatifa.</x:v>
      </x:c>
      <x:c r="R96" s="26" t="n">
        <x:v>46286</x:v>
      </x:c>
    </x:row>
    <x:row r="97">
      <x:c r="A97" s="18" t="str">
        <x:v>Quarto</x:v>
      </x:c>
      <x:c r="B97" s="28" t="str">
        <x:v>214</x:v>
      </x:c>
      <x:c r="C97" s="30" t="str">
        <x:v>214</x:v>
      </x:c>
      <x:c r="D97" s="18" t="str">
        <x:v>2</x:v>
      </x:c>
      <x:c r="E97" s="24"/>
      <x:c r="F97" s="24" t="str">
        <x:v>Completo</x:v>
      </x:c>
      <x:c r="G97" s="24" t="str">
        <x:v>Completo</x:v>
      </x:c>
      <x:c r="H97" s="24" t="str">
        <x:v>Completo</x:v>
      </x:c>
      <x:c r="I97" s="24" t="str">
        <x:v>Incompleto</x:v>
      </x:c>
      <x:c r="J97" s="24" t="str">
        <x:v>Completo</x:v>
      </x:c>
      <x:c r="K97" s="24" t="str">
        <x:v>Completo</x:v>
      </x:c>
      <x:c r="L97" s="24" t="str">
        <x:v>Completo</x:v>
      </x:c>
      <x:c r="M97" s="24" t="str">
        <x:v>Não iniciado</x:v>
      </x:c>
      <x:c r="N97" s="24" t="str">
        <x:v>Completo</x:v>
      </x:c>
      <x:c r="O97" s="24" t="str">
        <x:v>Incompleto</x:v>
      </x:c>
      <x:c r="P97" s="18" t="str">
        <x:f>IF(COUNTIF(F97:O97,"Incompleto")&gt;0,"Incompleto",IF(COUNTIF(F97:O97,"Não iniciado")&gt;0,"Não iniciado",IF(COUNTBLANK(F97:O97)&gt;0,"Por avaliar",IF(COUNTIF(F97:O97,"Completo")&gt;0,"Completo","N/A"))))</x:f>
        <x:v>Incompleto</x:v>
      </x:c>
      <x:c r="Q97" s="25" t="str">
        <x:v>Engexpor 08/07/2026: portas/vãos; acabamentos; IS/duche; roupeiro/carpintaria; pavimentos/alcatifa.</x:v>
      </x:c>
      <x:c r="R97" s="26" t="n">
        <x:v>46286</x:v>
      </x:c>
    </x:row>
    <x:row r="98">
      <x:c r="A98" s="23" t="str">
        <x:v>Quarto</x:v>
      </x:c>
      <x:c r="B98" s="27" t="str">
        <x:v>215</x:v>
      </x:c>
      <x:c r="C98" s="29" t="str">
        <x:v>215</x:v>
      </x:c>
      <x:c r="D98" s="23" t="str">
        <x:v>2</x:v>
      </x:c>
      <x:c r="E98" s="24"/>
      <x:c r="F98" s="24" t="str">
        <x:v>Completo</x:v>
      </x:c>
      <x:c r="G98" s="24" t="str">
        <x:v>Completo</x:v>
      </x:c>
      <x:c r="H98" s="24" t="str">
        <x:v>Completo</x:v>
      </x:c>
      <x:c r="I98" s="24" t="str">
        <x:v>Incompleto</x:v>
      </x:c>
      <x:c r="J98" s="24" t="str">
        <x:v>Completo</x:v>
      </x:c>
      <x:c r="K98" s="24" t="str">
        <x:v>Completo</x:v>
      </x:c>
      <x:c r="L98" s="24" t="str">
        <x:v>Completo</x:v>
      </x:c>
      <x:c r="M98" s="24" t="str">
        <x:v>Não iniciado</x:v>
      </x:c>
      <x:c r="N98" s="24" t="str">
        <x:v>Completo</x:v>
      </x:c>
      <x:c r="O98" s="24" t="str">
        <x:v>Incompleto</x:v>
      </x:c>
      <x:c r="P98" s="23" t="str">
        <x:f>IF(COUNTIF(F98:O98,"Incompleto")&gt;0,"Incompleto",IF(COUNTIF(F98:O98,"Não iniciado")&gt;0,"Não iniciado",IF(COUNTBLANK(F98:O98)&gt;0,"Por avaliar",IF(COUNTIF(F98:O98,"Completo")&gt;0,"Completo","N/A"))))</x:f>
        <x:v>Incompleto</x:v>
      </x:c>
      <x:c r="Q98" s="25" t="str">
        <x:v>Engexpor 08/07/2026: portas/vãos; acabamentos; IS/duche; roupeiro/carpintaria; elétrica/iluminação.</x:v>
      </x:c>
      <x:c r="R98" s="26" t="n">
        <x:v>46286</x:v>
      </x:c>
    </x:row>
    <x:row r="99">
      <x:c r="A99" s="18" t="str">
        <x:v>Quarto</x:v>
      </x:c>
      <x:c r="B99" s="28" t="str">
        <x:v>216</x:v>
      </x:c>
      <x:c r="C99" s="30" t="str">
        <x:v>216</x:v>
      </x:c>
      <x:c r="D99" s="18" t="str">
        <x:v>2</x:v>
      </x:c>
      <x:c r="E99" s="24"/>
      <x:c r="F99" s="24" t="str">
        <x:v>Completo</x:v>
      </x:c>
      <x:c r="G99" s="24" t="str">
        <x:v>Completo</x:v>
      </x:c>
      <x:c r="H99" s="24" t="str">
        <x:v>Completo</x:v>
      </x:c>
      <x:c r="I99" s="24" t="str">
        <x:v>Incompleto</x:v>
      </x:c>
      <x:c r="J99" s="24" t="str">
        <x:v>Completo</x:v>
      </x:c>
      <x:c r="K99" s="24" t="str">
        <x:v>Completo</x:v>
      </x:c>
      <x:c r="L99" s="24" t="str">
        <x:v>Completo</x:v>
      </x:c>
      <x:c r="M99" s="24" t="str">
        <x:v>Não iniciado</x:v>
      </x:c>
      <x:c r="N99" s="24" t="str">
        <x:v>Completo</x:v>
      </x:c>
      <x:c r="O99" s="24" t="str">
        <x:v>Incompleto</x:v>
      </x:c>
      <x:c r="P99" s="18" t="str">
        <x:f>IF(COUNTIF(F99:O99,"Incompleto")&gt;0,"Incompleto",IF(COUNTIF(F99:O99,"Não iniciado")&gt;0,"Não iniciado",IF(COUNTBLANK(F99:O99)&gt;0,"Por avaliar",IF(COUNTIF(F99:O99,"Completo")&gt;0,"Completo","N/A"))))</x:f>
        <x:v>Incompleto</x:v>
      </x:c>
      <x:c r="Q99" s="25" t="str">
        <x:v>Engexpor 09/07/2026: portas/vãos; acabamentos; IS/duche; roupeiro/carpintaria; pavimentos/alcatifa.</x:v>
      </x:c>
      <x:c r="R99" s="26" t="n">
        <x:v>46286</x:v>
      </x:c>
    </x:row>
    <x:row r="100">
      <x:c r="A100" s="23" t="str">
        <x:v>Quarto</x:v>
      </x:c>
      <x:c r="B100" s="27" t="str">
        <x:v>217</x:v>
      </x:c>
      <x:c r="C100" s="29" t="str">
        <x:v>217</x:v>
      </x:c>
      <x:c r="D100" s="23" t="str">
        <x:v>2</x:v>
      </x:c>
      <x:c r="E100" s="24"/>
      <x:c r="F100" s="24" t="str">
        <x:v>Completo</x:v>
      </x:c>
      <x:c r="G100" s="24" t="str">
        <x:v>Completo</x:v>
      </x:c>
      <x:c r="H100" s="24" t="str">
        <x:v>Incompleto</x:v>
      </x:c>
      <x:c r="I100" s="24" t="str">
        <x:v>Incompleto</x:v>
      </x:c>
      <x:c r="J100" s="24" t="str">
        <x:v>Completo</x:v>
      </x:c>
      <x:c r="K100" s="24" t="str">
        <x:v>Completo</x:v>
      </x:c>
      <x:c r="L100" s="24" t="str">
        <x:v>Completo</x:v>
      </x:c>
      <x:c r="M100" s="24" t="str">
        <x:v>Não iniciado</x:v>
      </x:c>
      <x:c r="N100" s="24" t="str">
        <x:v>Completo</x:v>
      </x:c>
      <x:c r="O100" s="24" t="str">
        <x:v>Incompleto</x:v>
      </x:c>
      <x:c r="P100" s="23" t="str">
        <x:f>IF(COUNTIF(F100:O100,"Incompleto")&gt;0,"Incompleto",IF(COUNTIF(F100:O100,"Não iniciado")&gt;0,"Não iniciado",IF(COUNTBLANK(F100:O100)&gt;0,"Por avaliar",IF(COUNTIF(F100:O100,"Completo")&gt;0,"Completo","N/A"))))</x:f>
        <x:v>Incompleto</x:v>
      </x:c>
      <x:c r="Q100" s="25" t="str">
        <x:v>Em falta: sofá SO-32. | Engexpor 09/07/2026: portas/vãos; acabamentos; IS/duche; roupeiro/carpintaria; pavimentos/alcatifa.</x:v>
      </x:c>
      <x:c r="R100" s="26" t="n">
        <x:v>46286</x:v>
      </x:c>
    </x:row>
    <x:row r="101">
      <x:c r="A101" s="18" t="str">
        <x:v>Quarto</x:v>
      </x:c>
      <x:c r="B101" s="28" t="str">
        <x:v>218</x:v>
      </x:c>
      <x:c r="C101" s="30" t="str">
        <x:v>218</x:v>
      </x:c>
      <x:c r="D101" s="18" t="str">
        <x:v>2</x:v>
      </x:c>
      <x:c r="E101" s="24"/>
      <x:c r="F101" s="24" t="str">
        <x:v>Completo</x:v>
      </x:c>
      <x:c r="G101" s="24" t="str">
        <x:v>Completo</x:v>
      </x:c>
      <x:c r="H101" s="24" t="str">
        <x:v>Completo</x:v>
      </x:c>
      <x:c r="I101" s="24" t="str">
        <x:v>Incompleto</x:v>
      </x:c>
      <x:c r="J101" s="24" t="str">
        <x:v>Completo</x:v>
      </x:c>
      <x:c r="K101" s="24" t="str">
        <x:v>Completo</x:v>
      </x:c>
      <x:c r="L101" s="24" t="str">
        <x:v>Completo</x:v>
      </x:c>
      <x:c r="M101" s="24" t="str">
        <x:v>Não iniciado</x:v>
      </x:c>
      <x:c r="N101" s="24" t="str">
        <x:v>Completo</x:v>
      </x:c>
      <x:c r="O101" s="24" t="str">
        <x:v>Incompleto</x:v>
      </x:c>
      <x:c r="P101" s="18" t="str">
        <x:f>IF(COUNTIF(F101:O101,"Incompleto")&gt;0,"Incompleto",IF(COUNTIF(F101:O101,"Não iniciado")&gt;0,"Não iniciado",IF(COUNTBLANK(F101:O101)&gt;0,"Por avaliar",IF(COUNTIF(F101:O101,"Completo")&gt;0,"Completo","N/A"))))</x:f>
        <x:v>Incompleto</x:v>
      </x:c>
      <x:c r="Q101" s="25" t="str">
        <x:v>Engexpor 13/07/2026: portas/vãos; acabamentos; IS/duche; roupeiro/carpintaria; pavimentos/alcatifa.</x:v>
      </x:c>
      <x:c r="R101" s="26" t="n">
        <x:v>46286</x:v>
      </x:c>
    </x:row>
    <x:row r="102">
      <x:c r="A102" s="23" t="str">
        <x:v>Quarto</x:v>
      </x:c>
      <x:c r="B102" s="27" t="str">
        <x:v>219</x:v>
      </x:c>
      <x:c r="C102" s="29" t="str">
        <x:v>219</x:v>
      </x:c>
      <x:c r="D102" s="23" t="str">
        <x:v>2</x:v>
      </x:c>
      <x:c r="E102" s="24"/>
      <x:c r="F102" s="24" t="str">
        <x:v>Completo</x:v>
      </x:c>
      <x:c r="G102" s="24" t="str">
        <x:v>Completo</x:v>
      </x:c>
      <x:c r="H102" s="24" t="str">
        <x:v>Completo</x:v>
      </x:c>
      <x:c r="I102" s="24" t="str">
        <x:v>Incompleto</x:v>
      </x:c>
      <x:c r="J102" s="24" t="str">
        <x:v>Completo</x:v>
      </x:c>
      <x:c r="K102" s="24" t="str">
        <x:v>Completo</x:v>
      </x:c>
      <x:c r="L102" s="24" t="str">
        <x:v>Completo</x:v>
      </x:c>
      <x:c r="M102" s="24" t="str">
        <x:v>Não iniciado</x:v>
      </x:c>
      <x:c r="N102" s="24" t="str">
        <x:v>Completo</x:v>
      </x:c>
      <x:c r="O102" s="24" t="str">
        <x:v>Incompleto</x:v>
      </x:c>
      <x:c r="P102" s="23" t="str">
        <x:f>IF(COUNTIF(F102:O102,"Incompleto")&gt;0,"Incompleto",IF(COUNTIF(F102:O102,"Não iniciado")&gt;0,"Não iniciado",IF(COUNTBLANK(F102:O102)&gt;0,"Por avaliar",IF(COUNTIF(F102:O102,"Completo")&gt;0,"Completo","N/A"))))</x:f>
        <x:v>Incompleto</x:v>
      </x:c>
      <x:c r="Q102" s="25" t="str">
        <x:v>Engexpor 10/07/2026: portas/vãos; acabamentos; IS/duche; roupeiro/carpintaria; pavimentos/alcatifa.</x:v>
      </x:c>
      <x:c r="R102" s="26" t="n">
        <x:v>46286</x:v>
      </x:c>
    </x:row>
    <x:row r="103">
      <x:c r="A103" s="18" t="str">
        <x:v>Quarto</x:v>
      </x:c>
      <x:c r="B103" s="28" t="str">
        <x:v>220</x:v>
      </x:c>
      <x:c r="C103" s="30" t="str">
        <x:v>220</x:v>
      </x:c>
      <x:c r="D103" s="18" t="str">
        <x:v>2</x:v>
      </x:c>
      <x:c r="E103" s="24"/>
      <x:c r="F103" s="24" t="str">
        <x:v>Completo</x:v>
      </x:c>
      <x:c r="G103" s="24" t="str">
        <x:v>Completo</x:v>
      </x:c>
      <x:c r="H103" s="24" t="str">
        <x:v>Completo</x:v>
      </x:c>
      <x:c r="I103" s="24" t="str">
        <x:v>Incompleto</x:v>
      </x:c>
      <x:c r="J103" s="24" t="str">
        <x:v>Completo</x:v>
      </x:c>
      <x:c r="K103" s="24" t="str">
        <x:v>Completo</x:v>
      </x:c>
      <x:c r="L103" s="24" t="str">
        <x:v>Completo</x:v>
      </x:c>
      <x:c r="M103" s="24" t="str">
        <x:v>Não iniciado</x:v>
      </x:c>
      <x:c r="N103" s="24" t="str">
        <x:v>Completo</x:v>
      </x:c>
      <x:c r="O103" s="24" t="str">
        <x:v>Incompleto</x:v>
      </x:c>
      <x:c r="P103" s="18" t="str">
        <x:f>IF(COUNTIF(F103:O103,"Incompleto")&gt;0,"Incompleto",IF(COUNTIF(F103:O103,"Não iniciado")&gt;0,"Não iniciado",IF(COUNTBLANK(F103:O103)&gt;0,"Por avaliar",IF(COUNTIF(F103:O103,"Completo")&gt;0,"Completo","N/A"))))</x:f>
        <x:v>Incompleto</x:v>
      </x:c>
      <x:c r="Q103" s="25" t="str">
        <x:v>Engexpor 11/02/2026: portas/vãos; acabamentos; IS/duche; roupeiro/carpintaria; pavimentos/alcatifa.</x:v>
      </x:c>
      <x:c r="R103" s="26" t="n">
        <x:v>46286</x:v>
      </x:c>
    </x:row>
    <x:row r="104">
      <x:c r="A104" s="23" t="str">
        <x:v>Quarto</x:v>
      </x:c>
      <x:c r="B104" s="27" t="str">
        <x:v>221</x:v>
      </x:c>
      <x:c r="C104" s="29" t="str">
        <x:v>221</x:v>
      </x:c>
      <x:c r="D104" s="23" t="str">
        <x:v>2</x:v>
      </x:c>
      <x:c r="E104" s="24"/>
      <x:c r="F104" s="24" t="str">
        <x:v>Completo</x:v>
      </x:c>
      <x:c r="G104" s="24" t="str">
        <x:v>Completo</x:v>
      </x:c>
      <x:c r="H104" s="24" t="str">
        <x:v>Completo</x:v>
      </x:c>
      <x:c r="I104" s="24" t="str">
        <x:v>Incompleto</x:v>
      </x:c>
      <x:c r="J104" s="24" t="str">
        <x:v>Completo</x:v>
      </x:c>
      <x:c r="K104" s="24" t="str">
        <x:v>Completo</x:v>
      </x:c>
      <x:c r="L104" s="24" t="str">
        <x:v>Completo</x:v>
      </x:c>
      <x:c r="M104" s="24" t="str">
        <x:v>Não iniciado</x:v>
      </x:c>
      <x:c r="N104" s="24" t="str">
        <x:v>Completo</x:v>
      </x:c>
      <x:c r="O104" s="24" t="str">
        <x:v>Incompleto</x:v>
      </x:c>
      <x:c r="P104" s="23" t="str">
        <x:f>IF(COUNTIF(F104:O104,"Incompleto")&gt;0,"Incompleto",IF(COUNTIF(F104:O104,"Não iniciado")&gt;0,"Não iniciado",IF(COUNTBLANK(F104:O104)&gt;0,"Por avaliar",IF(COUNTIF(F104:O104,"Completo")&gt;0,"Completo","N/A"))))</x:f>
        <x:v>Incompleto</x:v>
      </x:c>
      <x:c r="Q104" s="25" t="str">
        <x:v>Engexpor 14/07/2026: portas/vãos; acabamentos; IS/duche; roupeiro/carpintaria; pavimentos/alcatifa.</x:v>
      </x:c>
      <x:c r="R104" s="26" t="n">
        <x:v>46286</x:v>
      </x:c>
    </x:row>
    <x:row r="105">
      <x:c r="A105" s="18" t="str">
        <x:v>Quarto</x:v>
      </x:c>
      <x:c r="B105" s="28" t="str">
        <x:v>222</x:v>
      </x:c>
      <x:c r="C105" s="30" t="str">
        <x:v>222</x:v>
      </x:c>
      <x:c r="D105" s="18" t="str">
        <x:v>2</x:v>
      </x:c>
      <x:c r="E105" s="24"/>
      <x:c r="F105" s="24" t="str">
        <x:v>Completo</x:v>
      </x:c>
      <x:c r="G105" s="24" t="str">
        <x:v>Completo</x:v>
      </x:c>
      <x:c r="H105" s="24" t="str">
        <x:v>Completo</x:v>
      </x:c>
      <x:c r="I105" s="24" t="str">
        <x:v>Incompleto</x:v>
      </x:c>
      <x:c r="J105" s="24" t="str">
        <x:v>Completo</x:v>
      </x:c>
      <x:c r="K105" s="24" t="str">
        <x:v>Completo</x:v>
      </x:c>
      <x:c r="L105" s="24" t="str">
        <x:v>Completo</x:v>
      </x:c>
      <x:c r="M105" s="24" t="str">
        <x:v>Não iniciado</x:v>
      </x:c>
      <x:c r="N105" s="24" t="str">
        <x:v>Completo</x:v>
      </x:c>
      <x:c r="O105" s="24" t="str">
        <x:v>Incompleto</x:v>
      </x:c>
      <x:c r="P105" s="18" t="str">
        <x:f>IF(COUNTIF(F105:O105,"Incompleto")&gt;0,"Incompleto",IF(COUNTIF(F105:O105,"Não iniciado")&gt;0,"Não iniciado",IF(COUNTBLANK(F105:O105)&gt;0,"Por avaliar",IF(COUNTIF(F105:O105,"Completo")&gt;0,"Completo","N/A"))))</x:f>
        <x:v>Incompleto</x:v>
      </x:c>
      <x:c r="Q105" s="25" t="str">
        <x:v>Engexpor 14/07/2026: portas/vãos; acabamentos; IS/duche; roupeiro/carpintaria; pavimentos/alcatifa.</x:v>
      </x:c>
      <x:c r="R105" s="26" t="n">
        <x:v>46286</x:v>
      </x:c>
    </x:row>
    <x:row r="106">
      <x:c r="A106" s="23" t="str">
        <x:v>Quarto</x:v>
      </x:c>
      <x:c r="B106" s="27" t="str">
        <x:v>223</x:v>
      </x:c>
      <x:c r="C106" s="29" t="str">
        <x:v>223</x:v>
      </x:c>
      <x:c r="D106" s="23" t="str">
        <x:v>2</x:v>
      </x:c>
      <x:c r="E106" s="24"/>
      <x:c r="F106" s="24" t="str">
        <x:v>Completo</x:v>
      </x:c>
      <x:c r="G106" s="24" t="str">
        <x:v>Completo</x:v>
      </x:c>
      <x:c r="H106" s="24" t="str">
        <x:v>Completo</x:v>
      </x:c>
      <x:c r="I106" s="24" t="str">
        <x:v>Incompleto</x:v>
      </x:c>
      <x:c r="J106" s="24" t="str">
        <x:v>Completo</x:v>
      </x:c>
      <x:c r="K106" s="24" t="str">
        <x:v>Completo</x:v>
      </x:c>
      <x:c r="L106" s="24" t="str">
        <x:v>Completo</x:v>
      </x:c>
      <x:c r="M106" s="24" t="str">
        <x:v>Não iniciado</x:v>
      </x:c>
      <x:c r="N106" s="24" t="str">
        <x:v>Completo</x:v>
      </x:c>
      <x:c r="O106" s="24" t="str">
        <x:v>Incompleto</x:v>
      </x:c>
      <x:c r="P106" s="23" t="str">
        <x:f>IF(COUNTIF(F106:O106,"Incompleto")&gt;0,"Incompleto",IF(COUNTIF(F106:O106,"Não iniciado")&gt;0,"Não iniciado",IF(COUNTBLANK(F106:O106)&gt;0,"Por avaliar",IF(COUNTIF(F106:O106,"Completo")&gt;0,"Completo","N/A"))))</x:f>
        <x:v>Incompleto</x:v>
      </x:c>
      <x:c r="Q106" s="25" t="str">
        <x:v>Engexpor 15/07/2026: portas/vãos; acabamentos; IS/duche; roupeiro/carpintaria; pavimentos/alcatifa.</x:v>
      </x:c>
      <x:c r="R106" s="26" t="n">
        <x:v>46286</x:v>
      </x:c>
    </x:row>
    <x:row r="107">
      <x:c r="A107" s="18" t="str">
        <x:v>Quarto</x:v>
      </x:c>
      <x:c r="B107" s="28" t="str">
        <x:v>224</x:v>
      </x:c>
      <x:c r="C107" s="30" t="str">
        <x:v>224</x:v>
      </x:c>
      <x:c r="D107" s="18" t="str">
        <x:v>2</x:v>
      </x:c>
      <x:c r="E107" s="24"/>
      <x:c r="F107" s="24" t="str">
        <x:v>Completo</x:v>
      </x:c>
      <x:c r="G107" s="24" t="str">
        <x:v>Completo</x:v>
      </x:c>
      <x:c r="H107" s="24" t="str">
        <x:v>Completo</x:v>
      </x:c>
      <x:c r="I107" s="24" t="str">
        <x:v>Incompleto</x:v>
      </x:c>
      <x:c r="J107" s="24" t="str">
        <x:v>Completo</x:v>
      </x:c>
      <x:c r="K107" s="24" t="str">
        <x:v>Completo</x:v>
      </x:c>
      <x:c r="L107" s="24" t="str">
        <x:v>Completo</x:v>
      </x:c>
      <x:c r="M107" s="24" t="str">
        <x:v>Não iniciado</x:v>
      </x:c>
      <x:c r="N107" s="24" t="str">
        <x:v>Completo</x:v>
      </x:c>
      <x:c r="O107" s="24" t="str">
        <x:v>Incompleto</x:v>
      </x:c>
      <x:c r="P107" s="18" t="str">
        <x:f>IF(COUNTIF(F107:O107,"Incompleto")&gt;0,"Incompleto",IF(COUNTIF(F107:O107,"Não iniciado")&gt;0,"Não iniciado",IF(COUNTBLANK(F107:O107)&gt;0,"Por avaliar",IF(COUNTIF(F107:O107,"Completo")&gt;0,"Completo","N/A"))))</x:f>
        <x:v>Incompleto</x:v>
      </x:c>
      <x:c r="Q107" s="25" t="str">
        <x:v>Engexpor 21/07/2026: portas/vãos; acabamentos; IS/duche; roupeiro/carpintaria; pavimentos/alcatifa.</x:v>
      </x:c>
      <x:c r="R107" s="26" t="n">
        <x:v>46286</x:v>
      </x:c>
    </x:row>
    <x:row r="108">
      <x:c r="A108" s="23" t="str">
        <x:v>Quarto</x:v>
      </x:c>
      <x:c r="B108" s="27" t="str">
        <x:v>225</x:v>
      </x:c>
      <x:c r="C108" s="29" t="str">
        <x:v>225</x:v>
      </x:c>
      <x:c r="D108" s="23" t="str">
        <x:v>2</x:v>
      </x:c>
      <x:c r="E108" s="24"/>
      <x:c r="F108" s="24" t="str">
        <x:v>Completo</x:v>
      </x:c>
      <x:c r="G108" s="24" t="str">
        <x:v>Completo</x:v>
      </x:c>
      <x:c r="H108" s="24" t="str">
        <x:v>Completo</x:v>
      </x:c>
      <x:c r="I108" s="24" t="str">
        <x:v>Incompleto</x:v>
      </x:c>
      <x:c r="J108" s="24" t="str">
        <x:v>Completo</x:v>
      </x:c>
      <x:c r="K108" s="24" t="str">
        <x:v>Completo</x:v>
      </x:c>
      <x:c r="L108" s="24" t="str">
        <x:v>Completo</x:v>
      </x:c>
      <x:c r="M108" s="24" t="str">
        <x:v>Não iniciado</x:v>
      </x:c>
      <x:c r="N108" s="24" t="str">
        <x:v>Completo</x:v>
      </x:c>
      <x:c r="O108" s="24" t="str">
        <x:v>Incompleto</x:v>
      </x:c>
      <x:c r="P108" s="23" t="str">
        <x:f>IF(COUNTIF(F108:O108,"Incompleto")&gt;0,"Incompleto",IF(COUNTIF(F108:O108,"Não iniciado")&gt;0,"Não iniciado",IF(COUNTBLANK(F108:O108)&gt;0,"Por avaliar",IF(COUNTIF(F108:O108,"Completo")&gt;0,"Completo","N/A"))))</x:f>
        <x:v>Incompleto</x:v>
      </x:c>
      <x:c r="Q108" s="25" t="str">
        <x:v>Engexpor 23/07/2026: portas/vãos; acabamentos; IS/duche; roupeiro/carpintaria; pavimentos/alcatifa.</x:v>
      </x:c>
      <x:c r="R108" s="26" t="n">
        <x:v>46286</x:v>
      </x:c>
    </x:row>
    <x:row r="109">
      <x:c r="A109" s="18" t="str">
        <x:v>Quarto</x:v>
      </x:c>
      <x:c r="B109" s="28" t="str">
        <x:v>226</x:v>
      </x:c>
      <x:c r="C109" s="30" t="str">
        <x:v>226</x:v>
      </x:c>
      <x:c r="D109" s="18" t="str">
        <x:v>2</x:v>
      </x:c>
      <x:c r="E109" s="24"/>
      <x:c r="F109" s="24" t="str">
        <x:v>Completo</x:v>
      </x:c>
      <x:c r="G109" s="24" t="str">
        <x:v>Completo</x:v>
      </x:c>
      <x:c r="H109" s="24" t="str">
        <x:v>Completo</x:v>
      </x:c>
      <x:c r="I109" s="24" t="str">
        <x:v>Incompleto</x:v>
      </x:c>
      <x:c r="J109" s="24" t="str">
        <x:v>Completo</x:v>
      </x:c>
      <x:c r="K109" s="24" t="str">
        <x:v>Completo</x:v>
      </x:c>
      <x:c r="L109" s="24" t="str">
        <x:v>Completo</x:v>
      </x:c>
      <x:c r="M109" s="24" t="str">
        <x:v>Não iniciado</x:v>
      </x:c>
      <x:c r="N109" s="24" t="str">
        <x:v>Completo</x:v>
      </x:c>
      <x:c r="O109" s="24" t="str">
        <x:v>Incompleto</x:v>
      </x:c>
      <x:c r="P109" s="18" t="str">
        <x:f>IF(COUNTIF(F109:O109,"Incompleto")&gt;0,"Incompleto",IF(COUNTIF(F109:O109,"Não iniciado")&gt;0,"Não iniciado",IF(COUNTBLANK(F109:O109)&gt;0,"Por avaliar",IF(COUNTIF(F109:O109,"Completo")&gt;0,"Completo","N/A"))))</x:f>
        <x:v>Incompleto</x:v>
      </x:c>
      <x:c r="Q109" s="25" t="str">
        <x:v>Engexpor 07/08/2026: portas/vãos; acabamentos; IS/duche; roupeiro/carpintaria; pavimentos/alcatifa.</x:v>
      </x:c>
      <x:c r="R109" s="26" t="n">
        <x:v>46286</x:v>
      </x:c>
    </x:row>
    <x:row r="110">
      <x:c r="A110" s="23" t="str">
        <x:v>Quarto</x:v>
      </x:c>
      <x:c r="B110" s="27" t="str">
        <x:v>227</x:v>
      </x:c>
      <x:c r="C110" s="29" t="str">
        <x:v>227</x:v>
      </x:c>
      <x:c r="D110" s="23" t="str">
        <x:v>2</x:v>
      </x:c>
      <x:c r="E110" s="24"/>
      <x:c r="F110" s="24" t="str">
        <x:v>Completo</x:v>
      </x:c>
      <x:c r="G110" s="24" t="str">
        <x:v>Completo</x:v>
      </x:c>
      <x:c r="H110" s="24" t="str">
        <x:v>Completo</x:v>
      </x:c>
      <x:c r="I110" s="24" t="str">
        <x:v>Incompleto</x:v>
      </x:c>
      <x:c r="J110" s="24" t="str">
        <x:v>Completo</x:v>
      </x:c>
      <x:c r="K110" s="24" t="str">
        <x:v>Completo</x:v>
      </x:c>
      <x:c r="L110" s="24" t="str">
        <x:v>Completo</x:v>
      </x:c>
      <x:c r="M110" s="24" t="str">
        <x:v>Não iniciado</x:v>
      </x:c>
      <x:c r="N110" s="24" t="str">
        <x:v>Não iniciado</x:v>
      </x:c>
      <x:c r="O110" s="24" t="str">
        <x:v>N/A</x:v>
      </x:c>
      <x:c r="P110" s="23" t="str">
        <x:f>IF(COUNTIF(F110:O110,"Incompleto")&gt;0,"Incompleto",IF(COUNTIF(F110:O110,"Não iniciado")&gt;0,"Não iniciado",IF(COUNTBLANK(F110:O110)&gt;0,"Por avaliar",IF(COUNTIF(F110:O110,"Completo")&gt;0,"Completo","N/A"))))</x:f>
        <x:v>Incompleto</x:v>
      </x:c>
      <x:c r="Q110" s="25"/>
      <x:c r="R110" s="26" t="n">
        <x:v>46286</x:v>
      </x:c>
    </x:row>
    <x:row r="111">
      <x:c r="A111" s="18" t="str">
        <x:v>Quarto</x:v>
      </x:c>
      <x:c r="B111" s="28" t="str">
        <x:v>228</x:v>
      </x:c>
      <x:c r="C111" s="30" t="str">
        <x:v>228</x:v>
      </x:c>
      <x:c r="D111" s="18" t="str">
        <x:v>2</x:v>
      </x:c>
      <x:c r="E111" s="24"/>
      <x:c r="F111" s="24" t="str">
        <x:v>Completo</x:v>
      </x:c>
      <x:c r="G111" s="24" t="str">
        <x:v>Completo</x:v>
      </x:c>
      <x:c r="H111" s="24" t="str">
        <x:v>Completo</x:v>
      </x:c>
      <x:c r="I111" s="24" t="str">
        <x:v>Incompleto</x:v>
      </x:c>
      <x:c r="J111" s="24" t="str">
        <x:v>Completo</x:v>
      </x:c>
      <x:c r="K111" s="24" t="str">
        <x:v>Completo</x:v>
      </x:c>
      <x:c r="L111" s="24" t="str">
        <x:v>Completo</x:v>
      </x:c>
      <x:c r="M111" s="24" t="str">
        <x:v>Não iniciado</x:v>
      </x:c>
      <x:c r="N111" s="24" t="str">
        <x:v>Completo</x:v>
      </x:c>
      <x:c r="O111" s="24" t="str">
        <x:v>Incompleto</x:v>
      </x:c>
      <x:c r="P111" s="18" t="str">
        <x:f>IF(COUNTIF(F111:O111,"Incompleto")&gt;0,"Incompleto",IF(COUNTIF(F111:O111,"Não iniciado")&gt;0,"Não iniciado",IF(COUNTBLANK(F111:O111)&gt;0,"Por avaliar",IF(COUNTIF(F111:O111,"Completo")&gt;0,"Completo","N/A"))))</x:f>
        <x:v>Incompleto</x:v>
      </x:c>
      <x:c r="Q111" s="25" t="str">
        <x:v>Engexpor 13/07/2026: portas/vãos; acabamentos; IS/duche; roupeiro/carpintaria; elétrica/iluminação.</x:v>
      </x:c>
      <x:c r="R111" s="26" t="n">
        <x:v>46286</x:v>
      </x:c>
    </x:row>
    <x:row r="112">
      <x:c r="A112" s="23" t="str">
        <x:v>Quarto</x:v>
      </x:c>
      <x:c r="B112" s="27" t="str">
        <x:v>229</x:v>
      </x:c>
      <x:c r="C112" s="29" t="str">
        <x:v>229</x:v>
      </x:c>
      <x:c r="D112" s="23" t="str">
        <x:v>2</x:v>
      </x:c>
      <x:c r="E112" s="24"/>
      <x:c r="F112" s="24" t="str">
        <x:v>Completo</x:v>
      </x:c>
      <x:c r="G112" s="24" t="str">
        <x:v>Completo</x:v>
      </x:c>
      <x:c r="H112" s="24" t="str">
        <x:v>Completo</x:v>
      </x:c>
      <x:c r="I112" s="24" t="str">
        <x:v>Incompleto</x:v>
      </x:c>
      <x:c r="J112" s="24" t="str">
        <x:v>Completo</x:v>
      </x:c>
      <x:c r="K112" s="24" t="str">
        <x:v>Completo</x:v>
      </x:c>
      <x:c r="L112" s="24" t="str">
        <x:v>Completo</x:v>
      </x:c>
      <x:c r="M112" s="24" t="str">
        <x:v>Não iniciado</x:v>
      </x:c>
      <x:c r="N112" s="24" t="str">
        <x:v>Completo</x:v>
      </x:c>
      <x:c r="O112" s="24" t="str">
        <x:v>Incompleto</x:v>
      </x:c>
      <x:c r="P112" s="23" t="str">
        <x:f>IF(COUNTIF(F112:O112,"Incompleto")&gt;0,"Incompleto",IF(COUNTIF(F112:O112,"Não iniciado")&gt;0,"Não iniciado",IF(COUNTBLANK(F112:O112)&gt;0,"Por avaliar",IF(COUNTIF(F112:O112,"Completo")&gt;0,"Completo","N/A"))))</x:f>
        <x:v>Incompleto</x:v>
      </x:c>
      <x:c r="Q112" s="25" t="str">
        <x:v>Engexpor 13/07/2026: portas/vãos; acabamentos; IS/duche; roupeiro/carpintaria; elétrica/iluminação.</x:v>
      </x:c>
      <x:c r="R112" s="26" t="n">
        <x:v>46286</x:v>
      </x:c>
    </x:row>
    <x:row r="113">
      <x:c r="A113" s="18" t="str">
        <x:v>Quarto</x:v>
      </x:c>
      <x:c r="B113" s="28" t="str">
        <x:v>230</x:v>
      </x:c>
      <x:c r="C113" s="30" t="str">
        <x:v>230</x:v>
      </x:c>
      <x:c r="D113" s="18" t="str">
        <x:v>2</x:v>
      </x:c>
      <x:c r="E113" s="24"/>
      <x:c r="F113" s="24" t="str">
        <x:v>Completo</x:v>
      </x:c>
      <x:c r="G113" s="24" t="str">
        <x:v>Completo</x:v>
      </x:c>
      <x:c r="H113" s="24" t="str">
        <x:v>Completo</x:v>
      </x:c>
      <x:c r="I113" s="24" t="str">
        <x:v>Incompleto</x:v>
      </x:c>
      <x:c r="J113" s="24" t="str">
        <x:v>Completo</x:v>
      </x:c>
      <x:c r="K113" s="24" t="str">
        <x:v>Completo</x:v>
      </x:c>
      <x:c r="L113" s="24" t="str">
        <x:v>Completo</x:v>
      </x:c>
      <x:c r="M113" s="24" t="str">
        <x:v>Não iniciado</x:v>
      </x:c>
      <x:c r="N113" s="24" t="str">
        <x:v>Não iniciado</x:v>
      </x:c>
      <x:c r="O113" s="24" t="str">
        <x:v>N/A</x:v>
      </x:c>
      <x:c r="P113" s="18" t="str">
        <x:f>IF(COUNTIF(F113:O113,"Incompleto")&gt;0,"Incompleto",IF(COUNTIF(F113:O113,"Não iniciado")&gt;0,"Não iniciado",IF(COUNTBLANK(F113:O113)&gt;0,"Por avaliar",IF(COUNTIF(F113:O113,"Completo")&gt;0,"Completo","N/A"))))</x:f>
        <x:v>Incompleto</x:v>
      </x:c>
      <x:c r="Q113" s="25"/>
      <x:c r="R113" s="26" t="n">
        <x:v>46286</x:v>
      </x:c>
    </x:row>
    <x:row r="114">
      <x:c r="A114" s="23" t="str">
        <x:v>Quarto</x:v>
      </x:c>
      <x:c r="B114" s="27" t="str">
        <x:v>231</x:v>
      </x:c>
      <x:c r="C114" s="29" t="str">
        <x:v>231</x:v>
      </x:c>
      <x:c r="D114" s="23" t="str">
        <x:v>2</x:v>
      </x:c>
      <x:c r="E114" s="24"/>
      <x:c r="F114" s="24" t="str">
        <x:v>Completo</x:v>
      </x:c>
      <x:c r="G114" s="24" t="str">
        <x:v>Completo</x:v>
      </x:c>
      <x:c r="H114" s="24" t="str">
        <x:v>Completo</x:v>
      </x:c>
      <x:c r="I114" s="24" t="str">
        <x:v>Incompleto</x:v>
      </x:c>
      <x:c r="J114" s="24" t="str">
        <x:v>Completo</x:v>
      </x:c>
      <x:c r="K114" s="24" t="str">
        <x:v>Completo</x:v>
      </x:c>
      <x:c r="L114" s="24" t="str">
        <x:v>Completo</x:v>
      </x:c>
      <x:c r="M114" s="24" t="str">
        <x:v>Não iniciado</x:v>
      </x:c>
      <x:c r="N114" s="24" t="str">
        <x:v>Não iniciado</x:v>
      </x:c>
      <x:c r="O114" s="24" t="str">
        <x:v>N/A</x:v>
      </x:c>
      <x:c r="P114" s="23" t="str">
        <x:f>IF(COUNTIF(F114:O114,"Incompleto")&gt;0,"Incompleto",IF(COUNTIF(F114:O114,"Não iniciado")&gt;0,"Não iniciado",IF(COUNTBLANK(F114:O114)&gt;0,"Por avaliar",IF(COUNTIF(F114:O114,"Completo")&gt;0,"Completo","N/A"))))</x:f>
        <x:v>Incompleto</x:v>
      </x:c>
      <x:c r="Q114" s="25"/>
      <x:c r="R114" s="26" t="n">
        <x:v>46286</x:v>
      </x:c>
    </x:row>
    <x:row r="115">
      <x:c r="A115" s="18" t="str">
        <x:v>Quarto</x:v>
      </x:c>
      <x:c r="B115" s="28" t="str">
        <x:v>232</x:v>
      </x:c>
      <x:c r="C115" s="30" t="str">
        <x:v>232</x:v>
      </x:c>
      <x:c r="D115" s="18" t="str">
        <x:v>2</x:v>
      </x:c>
      <x:c r="E115" s="24"/>
      <x:c r="F115" s="24" t="str">
        <x:v>Completo</x:v>
      </x:c>
      <x:c r="G115" s="24" t="str">
        <x:v>Completo</x:v>
      </x:c>
      <x:c r="H115" s="24" t="str">
        <x:v>Completo</x:v>
      </x:c>
      <x:c r="I115" s="24" t="str">
        <x:v>Incompleto</x:v>
      </x:c>
      <x:c r="J115" s="24" t="str">
        <x:v>Completo</x:v>
      </x:c>
      <x:c r="K115" s="24" t="str">
        <x:v>Completo</x:v>
      </x:c>
      <x:c r="L115" s="24" t="str">
        <x:v>Completo</x:v>
      </x:c>
      <x:c r="M115" s="24" t="str">
        <x:v>Não iniciado</x:v>
      </x:c>
      <x:c r="N115" s="24" t="str">
        <x:v>Completo</x:v>
      </x:c>
      <x:c r="O115" s="24" t="str">
        <x:v>Incompleto</x:v>
      </x:c>
      <x:c r="P115" s="18" t="str">
        <x:f>IF(COUNTIF(F115:O115,"Incompleto")&gt;0,"Incompleto",IF(COUNTIF(F115:O115,"Não iniciado")&gt;0,"Não iniciado",IF(COUNTBLANK(F115:O115)&gt;0,"Por avaliar",IF(COUNTIF(F115:O115,"Completo")&gt;0,"Completo","N/A"))))</x:f>
        <x:v>Incompleto</x:v>
      </x:c>
      <x:c r="Q115" s="25" t="str">
        <x:v>Engexpor 22/07/2026: portas/vãos; acabamentos; IS/duche; roupeiro/carpintaria; pavimentos/alcatifa.</x:v>
      </x:c>
      <x:c r="R115" s="26" t="n">
        <x:v>46286</x:v>
      </x:c>
    </x:row>
    <x:row r="116">
      <x:c r="A116" s="23" t="str">
        <x:v>Quarto</x:v>
      </x:c>
      <x:c r="B116" s="27" t="str">
        <x:v>233</x:v>
      </x:c>
      <x:c r="C116" s="29" t="str">
        <x:v>233</x:v>
      </x:c>
      <x:c r="D116" s="23" t="str">
        <x:v>2</x:v>
      </x:c>
      <x:c r="E116" s="24"/>
      <x:c r="F116" s="24" t="str">
        <x:v>Completo</x:v>
      </x:c>
      <x:c r="G116" s="24" t="str">
        <x:v>Completo</x:v>
      </x:c>
      <x:c r="H116" s="24" t="str">
        <x:v>Completo</x:v>
      </x:c>
      <x:c r="I116" s="24" t="str">
        <x:v>Incompleto</x:v>
      </x:c>
      <x:c r="J116" s="24" t="str">
        <x:v>Completo</x:v>
      </x:c>
      <x:c r="K116" s="24" t="str">
        <x:v>Completo</x:v>
      </x:c>
      <x:c r="L116" s="24" t="str">
        <x:v>Completo</x:v>
      </x:c>
      <x:c r="M116" s="24" t="str">
        <x:v>Não iniciado</x:v>
      </x:c>
      <x:c r="N116" s="24" t="str">
        <x:v>Não iniciado</x:v>
      </x:c>
      <x:c r="O116" s="24" t="str">
        <x:v>N/A</x:v>
      </x:c>
      <x:c r="P116" s="23" t="str">
        <x:f>IF(COUNTIF(F116:O116,"Incompleto")&gt;0,"Incompleto",IF(COUNTIF(F116:O116,"Não iniciado")&gt;0,"Não iniciado",IF(COUNTBLANK(F116:O116)&gt;0,"Por avaliar",IF(COUNTIF(F116:O116,"Completo")&gt;0,"Completo","N/A"))))</x:f>
        <x:v>Incompleto</x:v>
      </x:c>
      <x:c r="Q116" s="25"/>
      <x:c r="R116" s="26" t="n">
        <x:v>46286</x:v>
      </x:c>
    </x:row>
    <x:row r="117">
      <x:c r="A117" s="18" t="str">
        <x:v>Quarto</x:v>
      </x:c>
      <x:c r="B117" s="28" t="str">
        <x:v>234</x:v>
      </x:c>
      <x:c r="C117" s="30" t="str">
        <x:v>234</x:v>
      </x:c>
      <x:c r="D117" s="18" t="str">
        <x:v>2</x:v>
      </x:c>
      <x:c r="E117" s="24"/>
      <x:c r="F117" s="24" t="str">
        <x:v>Completo</x:v>
      </x:c>
      <x:c r="G117" s="24" t="str">
        <x:v>Completo</x:v>
      </x:c>
      <x:c r="H117" s="24" t="str">
        <x:v>Completo</x:v>
      </x:c>
      <x:c r="I117" s="24" t="str">
        <x:v>Incompleto</x:v>
      </x:c>
      <x:c r="J117" s="24" t="str">
        <x:v>Completo</x:v>
      </x:c>
      <x:c r="K117" s="24" t="str">
        <x:v>Completo</x:v>
      </x:c>
      <x:c r="L117" s="24" t="str">
        <x:v>Completo</x:v>
      </x:c>
      <x:c r="M117" s="24" t="str">
        <x:v>Não iniciado</x:v>
      </x:c>
      <x:c r="N117" s="24" t="str">
        <x:v>Completo</x:v>
      </x:c>
      <x:c r="O117" s="24" t="str">
        <x:v>Incompleto</x:v>
      </x:c>
      <x:c r="P117" s="18" t="str">
        <x:f>IF(COUNTIF(F117:O117,"Incompleto")&gt;0,"Incompleto",IF(COUNTIF(F117:O117,"Não iniciado")&gt;0,"Não iniciado",IF(COUNTBLANK(F117:O117)&gt;0,"Por avaliar",IF(COUNTIF(F117:O117,"Completo")&gt;0,"Completo","N/A"))))</x:f>
        <x:v>Incompleto</x:v>
      </x:c>
      <x:c r="Q117" s="25" t="str">
        <x:v>Engexpor 23/07/2026: portas/vãos; acabamentos; IS/duche; roupeiro/carpintaria; pavimentos/alcatifa.</x:v>
      </x:c>
      <x:c r="R117" s="26" t="n">
        <x:v>46286</x:v>
      </x:c>
    </x:row>
    <x:row r="118">
      <x:c r="A118" s="23" t="str">
        <x:v>Quarto</x:v>
      </x:c>
      <x:c r="B118" s="27" t="str">
        <x:v>235</x:v>
      </x:c>
      <x:c r="C118" s="29" t="str">
        <x:v>235</x:v>
      </x:c>
      <x:c r="D118" s="23" t="str">
        <x:v>2</x:v>
      </x:c>
      <x:c r="E118" s="24"/>
      <x:c r="F118" s="24" t="str">
        <x:v>Completo</x:v>
      </x:c>
      <x:c r="G118" s="24" t="str">
        <x:v>Completo</x:v>
      </x:c>
      <x:c r="H118" s="24" t="str">
        <x:v>Incompleto</x:v>
      </x:c>
      <x:c r="I118" s="24" t="str">
        <x:v>Incompleto</x:v>
      </x:c>
      <x:c r="J118" s="24" t="str">
        <x:v>Completo</x:v>
      </x:c>
      <x:c r="K118" s="24" t="str">
        <x:v>Completo</x:v>
      </x:c>
      <x:c r="L118" s="24" t="str">
        <x:v>Completo</x:v>
      </x:c>
      <x:c r="M118" s="24" t="str">
        <x:v>Não iniciado</x:v>
      </x:c>
      <x:c r="N118" s="24" t="str">
        <x:v>Não iniciado</x:v>
      </x:c>
      <x:c r="O118" s="24" t="str">
        <x:v>N/A</x:v>
      </x:c>
      <x:c r="P118" s="23" t="str">
        <x:f>IF(COUNTIF(F118:O118,"Incompleto")&gt;0,"Incompleto",IF(COUNTIF(F118:O118,"Não iniciado")&gt;0,"Não iniciado",IF(COUNTBLANK(F118:O118)&gt;0,"Por avaliar",IF(COUNTIF(F118:O118,"Completo")&gt;0,"Completo","N/A"))))</x:f>
        <x:v>Incompleto</x:v>
      </x:c>
      <x:c r="Q118" s="25" t="str">
        <x:v>Em falta: sofá SO-5.1.</x:v>
      </x:c>
      <x:c r="R118" s="26" t="n">
        <x:v>46286</x:v>
      </x:c>
    </x:row>
    <x:row r="119">
      <x:c r="A119" s="18" t="str">
        <x:v>Quarto</x:v>
      </x:c>
      <x:c r="B119" s="28" t="str">
        <x:v>236</x:v>
      </x:c>
      <x:c r="C119" s="30" t="str">
        <x:v>236</x:v>
      </x:c>
      <x:c r="D119" s="18" t="str">
        <x:v>2</x:v>
      </x:c>
      <x:c r="E119" s="24"/>
      <x:c r="F119" s="24" t="str">
        <x:v>Completo</x:v>
      </x:c>
      <x:c r="G119" s="24" t="str">
        <x:v>Completo</x:v>
      </x:c>
      <x:c r="H119" s="24" t="str">
        <x:v>Incompleto</x:v>
      </x:c>
      <x:c r="I119" s="24" t="str">
        <x:v>Incompleto</x:v>
      </x:c>
      <x:c r="J119" s="24" t="str">
        <x:v>Completo</x:v>
      </x:c>
      <x:c r="K119" s="24" t="str">
        <x:v>Completo</x:v>
      </x:c>
      <x:c r="L119" s="24" t="str">
        <x:v>Completo</x:v>
      </x:c>
      <x:c r="M119" s="24" t="str">
        <x:v>Não iniciado</x:v>
      </x:c>
      <x:c r="N119" s="24" t="str">
        <x:v>Não iniciado</x:v>
      </x:c>
      <x:c r="O119" s="24" t="str">
        <x:v>N/A</x:v>
      </x:c>
      <x:c r="P119" s="18" t="str">
        <x:f>IF(COUNTIF(F119:O119,"Incompleto")&gt;0,"Incompleto",IF(COUNTIF(F119:O119,"Não iniciado")&gt;0,"Não iniciado",IF(COUNTBLANK(F119:O119)&gt;0,"Por avaliar",IF(COUNTIF(F119:O119,"Completo")&gt;0,"Completo","N/A"))))</x:f>
        <x:v>Incompleto</x:v>
      </x:c>
      <x:c r="Q119" s="25" t="str">
        <x:v>Cabeceira por definir; espaço incompatível com os tamanhos fabricados.</x:v>
      </x:c>
      <x:c r="R119" s="26" t="n">
        <x:v>46286</x:v>
      </x:c>
    </x:row>
    <x:row r="120">
      <x:c r="A120" s="23" t="str">
        <x:v>Quarto</x:v>
      </x:c>
      <x:c r="B120" s="27" t="str">
        <x:v>237</x:v>
      </x:c>
      <x:c r="C120" s="29" t="str">
        <x:v>237</x:v>
      </x:c>
      <x:c r="D120" s="23" t="str">
        <x:v>2</x:v>
      </x:c>
      <x:c r="E120" s="24"/>
      <x:c r="F120" s="24" t="str">
        <x:v>Completo</x:v>
      </x:c>
      <x:c r="G120" s="24" t="str">
        <x:v>Completo</x:v>
      </x:c>
      <x:c r="H120" s="24" t="str">
        <x:v>Completo</x:v>
      </x:c>
      <x:c r="I120" s="24" t="str">
        <x:v>Incompleto</x:v>
      </x:c>
      <x:c r="J120" s="24" t="str">
        <x:v>Completo</x:v>
      </x:c>
      <x:c r="K120" s="24" t="str">
        <x:v>Completo</x:v>
      </x:c>
      <x:c r="L120" s="24" t="str">
        <x:v>Completo</x:v>
      </x:c>
      <x:c r="M120" s="24" t="str">
        <x:v>Não iniciado</x:v>
      </x:c>
      <x:c r="N120" s="24" t="str">
        <x:v>Não iniciado</x:v>
      </x:c>
      <x:c r="O120" s="24" t="str">
        <x:v>N/A</x:v>
      </x:c>
      <x:c r="P120" s="23" t="str">
        <x:f>IF(COUNTIF(F120:O120,"Incompleto")&gt;0,"Incompleto",IF(COUNTIF(F120:O120,"Não iniciado")&gt;0,"Não iniciado",IF(COUNTBLANK(F120:O120)&gt;0,"Por avaliar",IF(COUNTIF(F120:O120,"Completo")&gt;0,"Completo","N/A"))))</x:f>
        <x:v>Incompleto</x:v>
      </x:c>
      <x:c r="Q120" s="25"/>
      <x:c r="R120" s="26" t="n">
        <x:v>46286</x:v>
      </x:c>
    </x:row>
    <x:row r="121">
      <x:c r="A121" s="18" t="str">
        <x:v>Quarto</x:v>
      </x:c>
      <x:c r="B121" s="28" t="str">
        <x:v>238</x:v>
      </x:c>
      <x:c r="C121" s="30" t="str">
        <x:v>238</x:v>
      </x:c>
      <x:c r="D121" s="18" t="str">
        <x:v>2</x:v>
      </x:c>
      <x:c r="E121" s="24"/>
      <x:c r="F121" s="24" t="str">
        <x:v>Completo</x:v>
      </x:c>
      <x:c r="G121" s="24" t="str">
        <x:v>Completo</x:v>
      </x:c>
      <x:c r="H121" s="24" t="str">
        <x:v>Completo</x:v>
      </x:c>
      <x:c r="I121" s="24" t="str">
        <x:v>Incompleto</x:v>
      </x:c>
      <x:c r="J121" s="24" t="str">
        <x:v>Completo</x:v>
      </x:c>
      <x:c r="K121" s="24" t="str">
        <x:v>Completo</x:v>
      </x:c>
      <x:c r="L121" s="24" t="str">
        <x:v>Completo</x:v>
      </x:c>
      <x:c r="M121" s="24" t="str">
        <x:v>Não iniciado</x:v>
      </x:c>
      <x:c r="N121" s="24" t="str">
        <x:v>Não iniciado</x:v>
      </x:c>
      <x:c r="O121" s="24" t="str">
        <x:v>N/A</x:v>
      </x:c>
      <x:c r="P121" s="18" t="str">
        <x:f>IF(COUNTIF(F121:O121,"Incompleto")&gt;0,"Incompleto",IF(COUNTIF(F121:O121,"Não iniciado")&gt;0,"Não iniciado",IF(COUNTBLANK(F121:O121)&gt;0,"Por avaliar",IF(COUNTIF(F121:O121,"Completo")&gt;0,"Completo","N/A"))))</x:f>
        <x:v>Incompleto</x:v>
      </x:c>
      <x:c r="Q121" s="25"/>
      <x:c r="R121" s="26" t="n">
        <x:v>46286</x:v>
      </x:c>
    </x:row>
    <x:row r="122">
      <x:c r="A122" s="23" t="str">
        <x:v>Quarto</x:v>
      </x:c>
      <x:c r="B122" s="27" t="str">
        <x:v>239</x:v>
      </x:c>
      <x:c r="C122" s="29" t="str">
        <x:v>239</x:v>
      </x:c>
      <x:c r="D122" s="23" t="str">
        <x:v>2</x:v>
      </x:c>
      <x:c r="E122" s="24"/>
      <x:c r="F122" s="24" t="str">
        <x:v>Completo</x:v>
      </x:c>
      <x:c r="G122" s="24" t="str">
        <x:v>Completo</x:v>
      </x:c>
      <x:c r="H122" s="24" t="str">
        <x:v>Completo</x:v>
      </x:c>
      <x:c r="I122" s="24" t="str">
        <x:v>Incompleto</x:v>
      </x:c>
      <x:c r="J122" s="24" t="str">
        <x:v>Completo</x:v>
      </x:c>
      <x:c r="K122" s="24" t="str">
        <x:v>Completo</x:v>
      </x:c>
      <x:c r="L122" s="24" t="str">
        <x:v>Completo</x:v>
      </x:c>
      <x:c r="M122" s="24" t="str">
        <x:v>Não iniciado</x:v>
      </x:c>
      <x:c r="N122" s="24" t="str">
        <x:v>Não iniciado</x:v>
      </x:c>
      <x:c r="O122" s="24" t="str">
        <x:v>N/A</x:v>
      </x:c>
      <x:c r="P122" s="23" t="str">
        <x:f>IF(COUNTIF(F122:O122,"Incompleto")&gt;0,"Incompleto",IF(COUNTIF(F122:O122,"Não iniciado")&gt;0,"Não iniciado",IF(COUNTBLANK(F122:O122)&gt;0,"Por avaliar",IF(COUNTIF(F122:O122,"Completo")&gt;0,"Completo","N/A"))))</x:f>
        <x:v>Incompleto</x:v>
      </x:c>
      <x:c r="Q122" s="25"/>
      <x:c r="R122" s="26" t="n">
        <x:v>46286</x:v>
      </x:c>
    </x:row>
    <x:row r="123">
      <x:c r="A123" s="18" t="str">
        <x:v>Quarto</x:v>
      </x:c>
      <x:c r="B123" s="28" t="str">
        <x:v>240</x:v>
      </x:c>
      <x:c r="C123" s="30" t="str">
        <x:v>240</x:v>
      </x:c>
      <x:c r="D123" s="18" t="str">
        <x:v>2</x:v>
      </x:c>
      <x:c r="E123" s="24"/>
      <x:c r="F123" s="24" t="str">
        <x:v>Completo</x:v>
      </x:c>
      <x:c r="G123" s="24" t="str">
        <x:v>Completo</x:v>
      </x:c>
      <x:c r="H123" s="24" t="str">
        <x:v>Completo</x:v>
      </x:c>
      <x:c r="I123" s="24" t="str">
        <x:v>Incompleto</x:v>
      </x:c>
      <x:c r="J123" s="24" t="str">
        <x:v>Completo</x:v>
      </x:c>
      <x:c r="K123" s="24" t="str">
        <x:v>Completo</x:v>
      </x:c>
      <x:c r="L123" s="24" t="str">
        <x:v>Completo</x:v>
      </x:c>
      <x:c r="M123" s="24" t="str">
        <x:v>Não iniciado</x:v>
      </x:c>
      <x:c r="N123" s="24" t="str">
        <x:v>Completo</x:v>
      </x:c>
      <x:c r="O123" s="24" t="str">
        <x:v>Incompleto</x:v>
      </x:c>
      <x:c r="P123" s="18" t="str">
        <x:f>IF(COUNTIF(F123:O123,"Incompleto")&gt;0,"Incompleto",IF(COUNTIF(F123:O123,"Não iniciado")&gt;0,"Não iniciado",IF(COUNTBLANK(F123:O123)&gt;0,"Por avaliar",IF(COUNTIF(F123:O123,"Completo")&gt;0,"Completo","N/A"))))</x:f>
        <x:v>Incompleto</x:v>
      </x:c>
      <x:c r="Q123" s="25" t="str">
        <x:v>Engexpor 06/08/2026: portas/vãos; acabamentos; IS/duche; roupeiro/carpintaria; pavimentos/alcatifa.</x:v>
      </x:c>
      <x:c r="R123" s="26" t="n">
        <x:v>46286</x:v>
      </x:c>
    </x:row>
    <x:row r="124">
      <x:c r="A124" s="23" t="str">
        <x:v>Quarto</x:v>
      </x:c>
      <x:c r="B124" s="27" t="str">
        <x:v>241</x:v>
      </x:c>
      <x:c r="C124" s="29" t="str">
        <x:v>241</x:v>
      </x:c>
      <x:c r="D124" s="23" t="str">
        <x:v>2</x:v>
      </x:c>
      <x:c r="E124" s="24"/>
      <x:c r="F124" s="24" t="str">
        <x:v>Completo</x:v>
      </x:c>
      <x:c r="G124" s="24" t="str">
        <x:v>Completo</x:v>
      </x:c>
      <x:c r="H124" s="24" t="str">
        <x:v>Completo</x:v>
      </x:c>
      <x:c r="I124" s="24" t="str">
        <x:v>Incompleto</x:v>
      </x:c>
      <x:c r="J124" s="24" t="str">
        <x:v>Completo</x:v>
      </x:c>
      <x:c r="K124" s="24" t="str">
        <x:v>Completo</x:v>
      </x:c>
      <x:c r="L124" s="24" t="str">
        <x:v>Completo</x:v>
      </x:c>
      <x:c r="M124" s="24" t="str">
        <x:v>Não iniciado</x:v>
      </x:c>
      <x:c r="N124" s="24" t="str">
        <x:v>Não iniciado</x:v>
      </x:c>
      <x:c r="O124" s="24" t="str">
        <x:v>N/A</x:v>
      </x:c>
      <x:c r="P124" s="23" t="str">
        <x:f>IF(COUNTIF(F124:O124,"Incompleto")&gt;0,"Incompleto",IF(COUNTIF(F124:O124,"Não iniciado")&gt;0,"Não iniciado",IF(COUNTBLANK(F124:O124)&gt;0,"Por avaliar",IF(COUNTIF(F124:O124,"Completo")&gt;0,"Completo","N/A"))))</x:f>
        <x:v>Incompleto</x:v>
      </x:c>
      <x:c r="Q124" s="25"/>
      <x:c r="R124" s="26" t="n">
        <x:v>46286</x:v>
      </x:c>
    </x:row>
    <x:row r="125">
      <x:c r="A125" s="18" t="str">
        <x:v>Quarto</x:v>
      </x:c>
      <x:c r="B125" s="28" t="str">
        <x:v>242</x:v>
      </x:c>
      <x:c r="C125" s="30" t="str">
        <x:v>242</x:v>
      </x:c>
      <x:c r="D125" s="18" t="str">
        <x:v>2</x:v>
      </x:c>
      <x:c r="E125" s="24"/>
      <x:c r="F125" s="24" t="str">
        <x:v>Completo</x:v>
      </x:c>
      <x:c r="G125" s="24" t="str">
        <x:v>Completo</x:v>
      </x:c>
      <x:c r="H125" s="24" t="str">
        <x:v>Completo</x:v>
      </x:c>
      <x:c r="I125" s="24" t="str">
        <x:v>Incompleto</x:v>
      </x:c>
      <x:c r="J125" s="24" t="str">
        <x:v>Completo</x:v>
      </x:c>
      <x:c r="K125" s="24" t="str">
        <x:v>Completo</x:v>
      </x:c>
      <x:c r="L125" s="24" t="str">
        <x:v>Completo</x:v>
      </x:c>
      <x:c r="M125" s="24" t="str">
        <x:v>Não iniciado</x:v>
      </x:c>
      <x:c r="N125" s="24" t="str">
        <x:v>Completo</x:v>
      </x:c>
      <x:c r="O125" s="24" t="str">
        <x:v>Incompleto</x:v>
      </x:c>
      <x:c r="P125" s="18" t="str">
        <x:f>IF(COUNTIF(F125:O125,"Incompleto")&gt;0,"Incompleto",IF(COUNTIF(F125:O125,"Não iniciado")&gt;0,"Não iniciado",IF(COUNTBLANK(F125:O125)&gt;0,"Por avaliar",IF(COUNTIF(F125:O125,"Completo")&gt;0,"Completo","N/A"))))</x:f>
        <x:v>Incompleto</x:v>
      </x:c>
      <x:c r="Q125" s="25" t="str">
        <x:v>Engexpor 24/07/2026: portas/vãos; acabamentos; IS/duche; roupeiro/carpintaria; pavimentos/alcatifa.</x:v>
      </x:c>
      <x:c r="R125" s="26" t="n">
        <x:v>46286</x:v>
      </x:c>
    </x:row>
    <x:row r="126">
      <x:c r="A126" s="23" t="str">
        <x:v>Quarto</x:v>
      </x:c>
      <x:c r="B126" s="27" t="str">
        <x:v>243</x:v>
      </x:c>
      <x:c r="C126" s="29" t="str">
        <x:v>244</x:v>
      </x:c>
      <x:c r="D126" s="23" t="str">
        <x:v>2</x:v>
      </x:c>
      <x:c r="E126" s="24"/>
      <x:c r="F126" s="24" t="str">
        <x:v>Completo</x:v>
      </x:c>
      <x:c r="G126" s="24" t="str">
        <x:v>Completo</x:v>
      </x:c>
      <x:c r="H126" s="24" t="str">
        <x:v>Completo</x:v>
      </x:c>
      <x:c r="I126" s="24" t="str">
        <x:v>Incompleto</x:v>
      </x:c>
      <x:c r="J126" s="24" t="str">
        <x:v>Completo</x:v>
      </x:c>
      <x:c r="K126" s="24" t="str">
        <x:v>Completo</x:v>
      </x:c>
      <x:c r="L126" s="24" t="str">
        <x:v>Completo</x:v>
      </x:c>
      <x:c r="M126" s="24" t="str">
        <x:v>Não iniciado</x:v>
      </x:c>
      <x:c r="N126" s="24" t="str">
        <x:v>Completo</x:v>
      </x:c>
      <x:c r="O126" s="24" t="str">
        <x:v>Incompleto</x:v>
      </x:c>
      <x:c r="P126" s="23" t="str">
        <x:f>IF(COUNTIF(F126:O126,"Incompleto")&gt;0,"Incompleto",IF(COUNTIF(F126:O126,"Não iniciado")&gt;0,"Não iniciado",IF(COUNTBLANK(F126:O126)&gt;0,"Por avaliar",IF(COUNTIF(F126:O126,"Completo")&gt;0,"Completo","N/A"))))</x:f>
        <x:v>Incompleto</x:v>
      </x:c>
      <x:c r="Q126" s="25" t="str">
        <x:v>Engexpor 24/07/2026: portas/vãos; acabamentos; IS/duche; roupeiro/carpintaria; pavimentos/alcatifa.</x:v>
      </x:c>
      <x:c r="R126" s="26" t="n">
        <x:v>46286</x:v>
      </x:c>
    </x:row>
    <x:row r="127">
      <x:c r="A127" s="18" t="str">
        <x:v>Quarto</x:v>
      </x:c>
      <x:c r="B127" s="28" t="str">
        <x:v>244</x:v>
      </x:c>
      <x:c r="C127" s="30" t="str">
        <x:v>246</x:v>
      </x:c>
      <x:c r="D127" s="18" t="str">
        <x:v>2</x:v>
      </x:c>
      <x:c r="E127" s="24"/>
      <x:c r="F127" s="24" t="str">
        <x:v>Completo</x:v>
      </x:c>
      <x:c r="G127" s="24" t="str">
        <x:v>Completo</x:v>
      </x:c>
      <x:c r="H127" s="24" t="str">
        <x:v>Completo</x:v>
      </x:c>
      <x:c r="I127" s="24" t="str">
        <x:v>Incompleto</x:v>
      </x:c>
      <x:c r="J127" s="24" t="str">
        <x:v>Completo</x:v>
      </x:c>
      <x:c r="K127" s="24" t="str">
        <x:v>Completo</x:v>
      </x:c>
      <x:c r="L127" s="24" t="str">
        <x:v>Completo</x:v>
      </x:c>
      <x:c r="M127" s="24" t="str">
        <x:v>Não iniciado</x:v>
      </x:c>
      <x:c r="N127" s="24" t="str">
        <x:v>Completo</x:v>
      </x:c>
      <x:c r="O127" s="24" t="str">
        <x:v>Incompleto</x:v>
      </x:c>
      <x:c r="P127" s="18" t="str">
        <x:f>IF(COUNTIF(F127:O127,"Incompleto")&gt;0,"Incompleto",IF(COUNTIF(F127:O127,"Não iniciado")&gt;0,"Não iniciado",IF(COUNTBLANK(F127:O127)&gt;0,"Por avaliar",IF(COUNTIF(F127:O127,"Completo")&gt;0,"Completo","N/A"))))</x:f>
        <x:v>Incompleto</x:v>
      </x:c>
      <x:c r="Q127" s="25" t="str">
        <x:v>Engexpor 24/07/2026: portas/vãos; acabamentos; IS/duche; roupeiro/carpintaria; pavimentos/alcatifa.</x:v>
      </x:c>
      <x:c r="R127" s="26" t="n">
        <x:v>46286</x:v>
      </x:c>
    </x:row>
    <x:row r="128">
      <x:c r="A128" s="23" t="str">
        <x:v>Quarto</x:v>
      </x:c>
      <x:c r="B128" s="27" t="str">
        <x:v>245</x:v>
      </x:c>
      <x:c r="C128" s="29" t="str">
        <x:v>247</x:v>
      </x:c>
      <x:c r="D128" s="23" t="str">
        <x:v>2</x:v>
      </x:c>
      <x:c r="E128" s="24"/>
      <x:c r="F128" s="24" t="str">
        <x:v>Completo</x:v>
      </x:c>
      <x:c r="G128" s="24" t="str">
        <x:v>Completo</x:v>
      </x:c>
      <x:c r="H128" s="24" t="str">
        <x:v>Completo</x:v>
      </x:c>
      <x:c r="I128" s="24" t="str">
        <x:v>Incompleto</x:v>
      </x:c>
      <x:c r="J128" s="24" t="str">
        <x:v>Completo</x:v>
      </x:c>
      <x:c r="K128" s="24" t="str">
        <x:v>Completo</x:v>
      </x:c>
      <x:c r="L128" s="24" t="str">
        <x:v>Completo</x:v>
      </x:c>
      <x:c r="M128" s="24" t="str">
        <x:v>Não iniciado</x:v>
      </x:c>
      <x:c r="N128" s="24" t="str">
        <x:v>Completo</x:v>
      </x:c>
      <x:c r="O128" s="24" t="str">
        <x:v>Incompleto</x:v>
      </x:c>
      <x:c r="P128" s="23" t="str">
        <x:f>IF(COUNTIF(F128:O128,"Incompleto")&gt;0,"Incompleto",IF(COUNTIF(F128:O128,"Não iniciado")&gt;0,"Não iniciado",IF(COUNTBLANK(F128:O128)&gt;0,"Por avaliar",IF(COUNTIF(F128:O128,"Completo")&gt;0,"Completo","N/A"))))</x:f>
        <x:v>Incompleto</x:v>
      </x:c>
      <x:c r="Q128" s="25" t="str">
        <x:v>Engexpor 30/07/2026: portas/vãos; acabamentos; IS/duche; roupeiro/carpintaria; pavimentos/alcatifa.</x:v>
      </x:c>
      <x:c r="R128" s="26" t="n">
        <x:v>46286</x:v>
      </x:c>
    </x:row>
    <x:row r="129">
      <x:c r="A129" s="18" t="str">
        <x:v>Quarto</x:v>
      </x:c>
      <x:c r="B129" s="28" t="str">
        <x:v>246</x:v>
      </x:c>
      <x:c r="C129" s="30" t="str">
        <x:v>245</x:v>
      </x:c>
      <x:c r="D129" s="18" t="str">
        <x:v>2</x:v>
      </x:c>
      <x:c r="E129" s="24"/>
      <x:c r="F129" s="24" t="str">
        <x:v>Completo</x:v>
      </x:c>
      <x:c r="G129" s="24" t="str">
        <x:v>Completo</x:v>
      </x:c>
      <x:c r="H129" s="24" t="str">
        <x:v>Completo</x:v>
      </x:c>
      <x:c r="I129" s="24" t="str">
        <x:v>Incompleto</x:v>
      </x:c>
      <x:c r="J129" s="24" t="str">
        <x:v>Completo</x:v>
      </x:c>
      <x:c r="K129" s="24" t="str">
        <x:v>Completo</x:v>
      </x:c>
      <x:c r="L129" s="24" t="str">
        <x:v>Completo</x:v>
      </x:c>
      <x:c r="M129" s="24" t="str">
        <x:v>Não iniciado</x:v>
      </x:c>
      <x:c r="N129" s="24" t="str">
        <x:v>Completo</x:v>
      </x:c>
      <x:c r="O129" s="24" t="str">
        <x:v>Incompleto</x:v>
      </x:c>
      <x:c r="P129" s="18" t="str">
        <x:f>IF(COUNTIF(F129:O129,"Incompleto")&gt;0,"Incompleto",IF(COUNTIF(F129:O129,"Não iniciado")&gt;0,"Não iniciado",IF(COUNTBLANK(F129:O129)&gt;0,"Por avaliar",IF(COUNTIF(F129:O129,"Completo")&gt;0,"Completo","N/A"))))</x:f>
        <x:v>Incompleto</x:v>
      </x:c>
      <x:c r="Q129" s="25" t="str">
        <x:v>Engexpor 28/07/2026: portas/vãos; acabamentos; IS/duche; roupeiro/carpintaria; pavimentos/alcatifa.</x:v>
      </x:c>
      <x:c r="R129" s="26" t="n">
        <x:v>46286</x:v>
      </x:c>
    </x:row>
    <x:row r="130">
      <x:c r="A130" s="23" t="str">
        <x:v>Quarto</x:v>
      </x:c>
      <x:c r="B130" s="27" t="str">
        <x:v>247</x:v>
      </x:c>
      <x:c r="C130" s="29" t="str">
        <x:v>243</x:v>
      </x:c>
      <x:c r="D130" s="23" t="str">
        <x:v>2</x:v>
      </x:c>
      <x:c r="E130" s="24"/>
      <x:c r="F130" s="24" t="str">
        <x:v>Completo</x:v>
      </x:c>
      <x:c r="G130" s="24" t="str">
        <x:v>Completo</x:v>
      </x:c>
      <x:c r="H130" s="24" t="str">
        <x:v>Completo</x:v>
      </x:c>
      <x:c r="I130" s="24" t="str">
        <x:v>Incompleto</x:v>
      </x:c>
      <x:c r="J130" s="24" t="str">
        <x:v>Completo</x:v>
      </x:c>
      <x:c r="K130" s="24" t="str">
        <x:v>Completo</x:v>
      </x:c>
      <x:c r="L130" s="24" t="str">
        <x:v>Completo</x:v>
      </x:c>
      <x:c r="M130" s="24" t="str">
        <x:v>Não iniciado</x:v>
      </x:c>
      <x:c r="N130" s="24" t="str">
        <x:v>Completo</x:v>
      </x:c>
      <x:c r="O130" s="24" t="str">
        <x:v>Incompleto</x:v>
      </x:c>
      <x:c r="P130" s="23" t="str">
        <x:f>IF(COUNTIF(F130:O130,"Incompleto")&gt;0,"Incompleto",IF(COUNTIF(F130:O130,"Não iniciado")&gt;0,"Não iniciado",IF(COUNTBLANK(F130:O130)&gt;0,"Por avaliar",IF(COUNTIF(F130:O130,"Completo")&gt;0,"Completo","N/A"))))</x:f>
        <x:v>Incompleto</x:v>
      </x:c>
      <x:c r="Q130" s="25" t="str">
        <x:v>Engexpor 28/07/2026: portas/vãos; acabamentos; IS/duche; roupeiro/carpintaria; pavimentos/alcatifa.</x:v>
      </x:c>
      <x:c r="R130" s="26" t="n">
        <x:v>46286</x:v>
      </x:c>
    </x:row>
    <x:row r="131">
      <x:c r="A131" s="18" t="str">
        <x:v>Quarto</x:v>
      </x:c>
      <x:c r="B131" s="28" t="str">
        <x:v>301</x:v>
      </x:c>
      <x:c r="C131" s="30" t="str">
        <x:v>301</x:v>
      </x:c>
      <x:c r="D131" s="18" t="str">
        <x:v>3</x:v>
      </x:c>
      <x:c r="E131" s="24"/>
      <x:c r="F131" s="24" t="str">
        <x:v>Completo</x:v>
      </x:c>
      <x:c r="G131" s="24" t="str">
        <x:v>Completo</x:v>
      </x:c>
      <x:c r="H131" s="24" t="str">
        <x:v>Incompleto</x:v>
      </x:c>
      <x:c r="I131" s="24" t="str">
        <x:v>Não iniciado</x:v>
      </x:c>
      <x:c r="J131" s="24"/>
      <x:c r="K131" s="24"/>
      <x:c r="L131" s="24"/>
      <x:c r="M131" s="24" t="str">
        <x:v>Não iniciado</x:v>
      </x:c>
      <x:c r="N131" s="24" t="str">
        <x:v>Não iniciado</x:v>
      </x:c>
      <x:c r="O131" s="24" t="str">
        <x:v>N/A</x:v>
      </x:c>
      <x:c r="P131" s="18" t="str">
        <x:f>IF(COUNTIF(F131:O131,"Incompleto")&gt;0,"Incompleto",IF(COUNTIF(F131:O131,"Não iniciado")&gt;0,"Não iniciado",IF(COUNTBLANK(F131:O131)&gt;0,"Por avaliar",IF(COUNTIF(F131:O131,"Completo")&gt;0,"Completo","N/A"))))</x:f>
        <x:v>Incompleto</x:v>
      </x:c>
      <x:c r="Q131" s="25" t="str">
        <x:v>Instalação parcial: uma carga recebida; bases, cunhas, cabeceiras e espelhos em curso.</x:v>
      </x:c>
      <x:c r="R131" s="26" t="n">
        <x:v>46286</x:v>
      </x:c>
    </x:row>
    <x:row r="132">
      <x:c r="A132" s="23" t="str">
        <x:v>Quarto</x:v>
      </x:c>
      <x:c r="B132" s="27" t="str">
        <x:v>302</x:v>
      </x:c>
      <x:c r="C132" s="29" t="str">
        <x:v>302</x:v>
      </x:c>
      <x:c r="D132" s="23" t="str">
        <x:v>3</x:v>
      </x:c>
      <x:c r="E132" s="24"/>
      <x:c r="F132" s="24" t="str">
        <x:v>Completo</x:v>
      </x:c>
      <x:c r="G132" s="24" t="str">
        <x:v>Completo</x:v>
      </x:c>
      <x:c r="H132" s="24" t="str">
        <x:v>Incompleto</x:v>
      </x:c>
      <x:c r="I132" s="24" t="str">
        <x:v>Não iniciado</x:v>
      </x:c>
      <x:c r="J132" s="24"/>
      <x:c r="K132" s="24"/>
      <x:c r="L132" s="24"/>
      <x:c r="M132" s="24" t="str">
        <x:v>Não iniciado</x:v>
      </x:c>
      <x:c r="N132" s="24" t="str">
        <x:v>Não iniciado</x:v>
      </x:c>
      <x:c r="O132" s="24" t="str">
        <x:v>N/A</x:v>
      </x:c>
      <x:c r="P132" s="23" t="str">
        <x:f>IF(COUNTIF(F132:O132,"Incompleto")&gt;0,"Incompleto",IF(COUNTIF(F132:O132,"Não iniciado")&gt;0,"Não iniciado",IF(COUNTBLANK(F132:O132)&gt;0,"Por avaliar",IF(COUNTIF(F132:O132,"Completo")&gt;0,"Completo","N/A"))))</x:f>
        <x:v>Incompleto</x:v>
      </x:c>
      <x:c r="Q132" s="25" t="str">
        <x:v>Instalação parcial: uma carga recebida; bases, cunhas, cabeceiras e espelhos em curso.</x:v>
      </x:c>
      <x:c r="R132" s="26" t="n">
        <x:v>46286</x:v>
      </x:c>
    </x:row>
    <x:row r="133">
      <x:c r="A133" s="18" t="str">
        <x:v>Quarto</x:v>
      </x:c>
      <x:c r="B133" s="28" t="str">
        <x:v>303</x:v>
      </x:c>
      <x:c r="C133" s="30" t="str">
        <x:v>303</x:v>
      </x:c>
      <x:c r="D133" s="18" t="str">
        <x:v>3</x:v>
      </x:c>
      <x:c r="E133" s="24"/>
      <x:c r="F133" s="24" t="str">
        <x:v>Completo</x:v>
      </x:c>
      <x:c r="G133" s="24" t="str">
        <x:v>Completo</x:v>
      </x:c>
      <x:c r="H133" s="24" t="str">
        <x:v>Incompleto</x:v>
      </x:c>
      <x:c r="I133" s="24" t="str">
        <x:v>Não iniciado</x:v>
      </x:c>
      <x:c r="J133" s="24"/>
      <x:c r="K133" s="24"/>
      <x:c r="L133" s="24"/>
      <x:c r="M133" s="24" t="str">
        <x:v>Não iniciado</x:v>
      </x:c>
      <x:c r="N133" s="24" t="str">
        <x:v>Não iniciado</x:v>
      </x:c>
      <x:c r="O133" s="24" t="str">
        <x:v>N/A</x:v>
      </x:c>
      <x:c r="P133" s="18" t="str">
        <x:f>IF(COUNTIF(F133:O133,"Incompleto")&gt;0,"Incompleto",IF(COUNTIF(F133:O133,"Não iniciado")&gt;0,"Não iniciado",IF(COUNTBLANK(F133:O133)&gt;0,"Por avaliar",IF(COUNTIF(F133:O133,"Completo")&gt;0,"Completo","N/A"))))</x:f>
        <x:v>Incompleto</x:v>
      </x:c>
      <x:c r="Q133" s="25" t="str">
        <x:v>Instalação parcial: uma carga recebida; bases, cunhas, cabeceiras e espelhos em curso.</x:v>
      </x:c>
      <x:c r="R133" s="26" t="n">
        <x:v>46286</x:v>
      </x:c>
    </x:row>
    <x:row r="134">
      <x:c r="A134" s="23" t="str">
        <x:v>Quarto</x:v>
      </x:c>
      <x:c r="B134" s="27" t="str">
        <x:v>304</x:v>
      </x:c>
      <x:c r="C134" s="29" t="str">
        <x:v>304</x:v>
      </x:c>
      <x:c r="D134" s="23" t="str">
        <x:v>3</x:v>
      </x:c>
      <x:c r="E134" s="24"/>
      <x:c r="F134" s="24" t="str">
        <x:v>Completo</x:v>
      </x:c>
      <x:c r="G134" s="24" t="str">
        <x:v>Completo</x:v>
      </x:c>
      <x:c r="H134" s="24" t="str">
        <x:v>Incompleto</x:v>
      </x:c>
      <x:c r="I134" s="24" t="str">
        <x:v>Não iniciado</x:v>
      </x:c>
      <x:c r="J134" s="24"/>
      <x:c r="K134" s="24"/>
      <x:c r="L134" s="24"/>
      <x:c r="M134" s="24" t="str">
        <x:v>Não iniciado</x:v>
      </x:c>
      <x:c r="N134" s="24" t="str">
        <x:v>Não iniciado</x:v>
      </x:c>
      <x:c r="O134" s="24" t="str">
        <x:v>N/A</x:v>
      </x:c>
      <x:c r="P134" s="23" t="str">
        <x:f>IF(COUNTIF(F134:O134,"Incompleto")&gt;0,"Incompleto",IF(COUNTIF(F134:O134,"Não iniciado")&gt;0,"Não iniciado",IF(COUNTBLANK(F134:O134)&gt;0,"Por avaliar",IF(COUNTIF(F134:O134,"Completo")&gt;0,"Completo","N/A"))))</x:f>
        <x:v>Incompleto</x:v>
      </x:c>
      <x:c r="Q134" s="25" t="str">
        <x:v>Instalação parcial: uma carga recebida; bases, cunhas, cabeceiras e espelhos em curso.</x:v>
      </x:c>
      <x:c r="R134" s="26" t="n">
        <x:v>46286</x:v>
      </x:c>
    </x:row>
    <x:row r="135">
      <x:c r="A135" s="18" t="str">
        <x:v>Quarto</x:v>
      </x:c>
      <x:c r="B135" s="28" t="str">
        <x:v>305</x:v>
      </x:c>
      <x:c r="C135" s="30" t="str">
        <x:v>305</x:v>
      </x:c>
      <x:c r="D135" s="18" t="str">
        <x:v>3</x:v>
      </x:c>
      <x:c r="E135" s="24"/>
      <x:c r="F135" s="24" t="str">
        <x:v>Completo</x:v>
      </x:c>
      <x:c r="G135" s="24" t="str">
        <x:v>Completo</x:v>
      </x:c>
      <x:c r="H135" s="24" t="str">
        <x:v>Incompleto</x:v>
      </x:c>
      <x:c r="I135" s="24" t="str">
        <x:v>Não iniciado</x:v>
      </x:c>
      <x:c r="J135" s="24"/>
      <x:c r="K135" s="24"/>
      <x:c r="L135" s="24"/>
      <x:c r="M135" s="24" t="str">
        <x:v>Não iniciado</x:v>
      </x:c>
      <x:c r="N135" s="24" t="str">
        <x:v>Não iniciado</x:v>
      </x:c>
      <x:c r="O135" s="24" t="str">
        <x:v>N/A</x:v>
      </x:c>
      <x:c r="P135" s="18" t="str">
        <x:f>IF(COUNTIF(F135:O135,"Incompleto")&gt;0,"Incompleto",IF(COUNTIF(F135:O135,"Não iniciado")&gt;0,"Não iniciado",IF(COUNTBLANK(F135:O135)&gt;0,"Por avaliar",IF(COUNTIF(F135:O135,"Completo")&gt;0,"Completo","N/A"))))</x:f>
        <x:v>Incompleto</x:v>
      </x:c>
      <x:c r="Q135" s="25" t="str">
        <x:v>Instalação parcial: uma carga recebida; bases, cunhas, cabeceiras e espelhos em curso.</x:v>
      </x:c>
      <x:c r="R135" s="26" t="n">
        <x:v>46286</x:v>
      </x:c>
    </x:row>
    <x:row r="136">
      <x:c r="A136" s="23" t="str">
        <x:v>Quarto</x:v>
      </x:c>
      <x:c r="B136" s="27" t="str">
        <x:v>306</x:v>
      </x:c>
      <x:c r="C136" s="29" t="str">
        <x:v>306</x:v>
      </x:c>
      <x:c r="D136" s="23" t="str">
        <x:v>3</x:v>
      </x:c>
      <x:c r="E136" s="24"/>
      <x:c r="F136" s="24" t="str">
        <x:v>Completo</x:v>
      </x:c>
      <x:c r="G136" s="24" t="str">
        <x:v>Completo</x:v>
      </x:c>
      <x:c r="H136" s="24" t="str">
        <x:v>Incompleto</x:v>
      </x:c>
      <x:c r="I136" s="24" t="str">
        <x:v>Não iniciado</x:v>
      </x:c>
      <x:c r="J136" s="24"/>
      <x:c r="K136" s="24"/>
      <x:c r="L136" s="24"/>
      <x:c r="M136" s="24" t="str">
        <x:v>Não iniciado</x:v>
      </x:c>
      <x:c r="N136" s="24" t="str">
        <x:v>Não iniciado</x:v>
      </x:c>
      <x:c r="O136" s="24" t="str">
        <x:v>N/A</x:v>
      </x:c>
      <x:c r="P136" s="23" t="str">
        <x:f>IF(COUNTIF(F136:O136,"Incompleto")&gt;0,"Incompleto",IF(COUNTIF(F136:O136,"Não iniciado")&gt;0,"Não iniciado",IF(COUNTBLANK(F136:O136)&gt;0,"Por avaliar",IF(COUNTIF(F136:O136,"Completo")&gt;0,"Completo","N/A"))))</x:f>
        <x:v>Incompleto</x:v>
      </x:c>
      <x:c r="Q136" s="25" t="str">
        <x:v>Instalação parcial: uma carga recebida; bases, cunhas, cabeceiras e espelhos em curso.</x:v>
      </x:c>
      <x:c r="R136" s="26" t="n">
        <x:v>46286</x:v>
      </x:c>
    </x:row>
    <x:row r="137">
      <x:c r="A137" s="18" t="str">
        <x:v>Quarto</x:v>
      </x:c>
      <x:c r="B137" s="28" t="str">
        <x:v>307</x:v>
      </x:c>
      <x:c r="C137" s="30" t="str">
        <x:v>308</x:v>
      </x:c>
      <x:c r="D137" s="18" t="str">
        <x:v>3</x:v>
      </x:c>
      <x:c r="E137" s="24"/>
      <x:c r="F137" s="24" t="str">
        <x:v>Completo</x:v>
      </x:c>
      <x:c r="G137" s="24" t="str">
        <x:v>Completo</x:v>
      </x:c>
      <x:c r="H137" s="24" t="str">
        <x:v>Incompleto</x:v>
      </x:c>
      <x:c r="I137" s="24" t="str">
        <x:v>Não iniciado</x:v>
      </x:c>
      <x:c r="J137" s="24"/>
      <x:c r="K137" s="24"/>
      <x:c r="L137" s="24"/>
      <x:c r="M137" s="24" t="str">
        <x:v>Não iniciado</x:v>
      </x:c>
      <x:c r="N137" s="24" t="str">
        <x:v>Não iniciado</x:v>
      </x:c>
      <x:c r="O137" s="24" t="str">
        <x:v>N/A</x:v>
      </x:c>
      <x:c r="P137" s="18" t="str">
        <x:f>IF(COUNTIF(F137:O137,"Incompleto")&gt;0,"Incompleto",IF(COUNTIF(F137:O137,"Não iniciado")&gt;0,"Não iniciado",IF(COUNTBLANK(F137:O137)&gt;0,"Por avaliar",IF(COUNTIF(F137:O137,"Completo")&gt;0,"Completo","N/A"))))</x:f>
        <x:v>Incompleto</x:v>
      </x:c>
      <x:c r="Q137" s="25" t="str">
        <x:v>Instalação parcial: uma carga recebida; bases, cunhas, cabeceiras e espelhos em curso.</x:v>
      </x:c>
      <x:c r="R137" s="26" t="n">
        <x:v>46286</x:v>
      </x:c>
    </x:row>
    <x:row r="138">
      <x:c r="A138" s="23" t="str">
        <x:v>Quarto</x:v>
      </x:c>
      <x:c r="B138" s="27" t="str">
        <x:v>308</x:v>
      </x:c>
      <x:c r="C138" s="29" t="str">
        <x:v>310</x:v>
      </x:c>
      <x:c r="D138" s="23" t="str">
        <x:v>3</x:v>
      </x:c>
      <x:c r="E138" s="24"/>
      <x:c r="F138" s="24" t="str">
        <x:v>Completo</x:v>
      </x:c>
      <x:c r="G138" s="24" t="str">
        <x:v>Completo</x:v>
      </x:c>
      <x:c r="H138" s="24" t="str">
        <x:v>Incompleto</x:v>
      </x:c>
      <x:c r="I138" s="24" t="str">
        <x:v>Não iniciado</x:v>
      </x:c>
      <x:c r="J138" s="24"/>
      <x:c r="K138" s="24"/>
      <x:c r="L138" s="24"/>
      <x:c r="M138" s="24" t="str">
        <x:v>Não iniciado</x:v>
      </x:c>
      <x:c r="N138" s="24" t="str">
        <x:v>Não iniciado</x:v>
      </x:c>
      <x:c r="O138" s="24" t="str">
        <x:v>N/A</x:v>
      </x:c>
      <x:c r="P138" s="23" t="str">
        <x:f>IF(COUNTIF(F138:O138,"Incompleto")&gt;0,"Incompleto",IF(COUNTIF(F138:O138,"Não iniciado")&gt;0,"Não iniciado",IF(COUNTBLANK(F138:O138)&gt;0,"Por avaliar",IF(COUNTIF(F138:O138,"Completo")&gt;0,"Completo","N/A"))))</x:f>
        <x:v>Incompleto</x:v>
      </x:c>
      <x:c r="Q138" s="25" t="str">
        <x:v>Instalação parcial: uma carga recebida; bases, cunhas, cabeceiras e espelhos em curso.</x:v>
      </x:c>
      <x:c r="R138" s="26" t="n">
        <x:v>46286</x:v>
      </x:c>
    </x:row>
    <x:row r="139">
      <x:c r="A139" s="18" t="str">
        <x:v>Quarto</x:v>
      </x:c>
      <x:c r="B139" s="28" t="str">
        <x:v>309</x:v>
      </x:c>
      <x:c r="C139" s="30" t="str">
        <x:v>309</x:v>
      </x:c>
      <x:c r="D139" s="18" t="str">
        <x:v>3</x:v>
      </x:c>
      <x:c r="E139" s="24"/>
      <x:c r="F139" s="24" t="str">
        <x:v>Completo</x:v>
      </x:c>
      <x:c r="G139" s="24" t="str">
        <x:v>Completo</x:v>
      </x:c>
      <x:c r="H139" s="24" t="str">
        <x:v>Incompleto</x:v>
      </x:c>
      <x:c r="I139" s="24" t="str">
        <x:v>Não iniciado</x:v>
      </x:c>
      <x:c r="J139" s="24"/>
      <x:c r="K139" s="24"/>
      <x:c r="L139" s="24"/>
      <x:c r="M139" s="24" t="str">
        <x:v>Não iniciado</x:v>
      </x:c>
      <x:c r="N139" s="24" t="str">
        <x:v>Não iniciado</x:v>
      </x:c>
      <x:c r="O139" s="24" t="str">
        <x:v>N/A</x:v>
      </x:c>
      <x:c r="P139" s="18" t="str">
        <x:f>IF(COUNTIF(F139:O139,"Incompleto")&gt;0,"Incompleto",IF(COUNTIF(F139:O139,"Não iniciado")&gt;0,"Não iniciado",IF(COUNTBLANK(F139:O139)&gt;0,"Por avaliar",IF(COUNTIF(F139:O139,"Completo")&gt;0,"Completo","N/A"))))</x:f>
        <x:v>Incompleto</x:v>
      </x:c>
      <x:c r="Q139" s="25" t="str">
        <x:v>Instalação parcial: uma carga recebida; bases, cunhas, cabeceiras e espelhos em curso.</x:v>
      </x:c>
      <x:c r="R139" s="26" t="n">
        <x:v>46286</x:v>
      </x:c>
    </x:row>
    <x:row r="140">
      <x:c r="A140" s="23" t="str">
        <x:v>Quarto</x:v>
      </x:c>
      <x:c r="B140" s="27" t="str">
        <x:v>310</x:v>
      </x:c>
      <x:c r="C140" s="29" t="str">
        <x:v>307</x:v>
      </x:c>
      <x:c r="D140" s="23" t="str">
        <x:v>3</x:v>
      </x:c>
      <x:c r="E140" s="24"/>
      <x:c r="F140" s="24" t="str">
        <x:v>Completo</x:v>
      </x:c>
      <x:c r="G140" s="24" t="str">
        <x:v>Completo</x:v>
      </x:c>
      <x:c r="H140" s="24" t="str">
        <x:v>Incompleto</x:v>
      </x:c>
      <x:c r="I140" s="24" t="str">
        <x:v>Não iniciado</x:v>
      </x:c>
      <x:c r="J140" s="24"/>
      <x:c r="K140" s="24"/>
      <x:c r="L140" s="24"/>
      <x:c r="M140" s="24" t="str">
        <x:v>Não iniciado</x:v>
      </x:c>
      <x:c r="N140" s="24" t="str">
        <x:v>Não iniciado</x:v>
      </x:c>
      <x:c r="O140" s="24" t="str">
        <x:v>N/A</x:v>
      </x:c>
      <x:c r="P140" s="23" t="str">
        <x:f>IF(COUNTIF(F140:O140,"Incompleto")&gt;0,"Incompleto",IF(COUNTIF(F140:O140,"Não iniciado")&gt;0,"Não iniciado",IF(COUNTBLANK(F140:O140)&gt;0,"Por avaliar",IF(COUNTIF(F140:O140,"Completo")&gt;0,"Completo","N/A"))))</x:f>
        <x:v>Incompleto</x:v>
      </x:c>
      <x:c r="Q140" s="25" t="str">
        <x:v>Instalação parcial: uma carga recebida; bases, cunhas, cabeceiras e espelhos em curso.</x:v>
      </x:c>
      <x:c r="R140" s="26" t="n">
        <x:v>46286</x:v>
      </x:c>
    </x:row>
    <x:row r="141">
      <x:c r="A141" s="18" t="str">
        <x:v>Quarto</x:v>
      </x:c>
      <x:c r="B141" s="28" t="str">
        <x:v>311</x:v>
      </x:c>
      <x:c r="C141" s="30" t="str">
        <x:v>311</x:v>
      </x:c>
      <x:c r="D141" s="18" t="str">
        <x:v>3</x:v>
      </x:c>
      <x:c r="E141" s="24"/>
      <x:c r="F141" s="24" t="str">
        <x:v>Completo</x:v>
      </x:c>
      <x:c r="G141" s="24" t="str">
        <x:v>Completo</x:v>
      </x:c>
      <x:c r="H141" s="24" t="str">
        <x:v>Incompleto</x:v>
      </x:c>
      <x:c r="I141" s="24" t="str">
        <x:v>Não iniciado</x:v>
      </x:c>
      <x:c r="J141" s="24"/>
      <x:c r="K141" s="24"/>
      <x:c r="L141" s="24"/>
      <x:c r="M141" s="24" t="str">
        <x:v>Não iniciado</x:v>
      </x:c>
      <x:c r="N141" s="24" t="str">
        <x:v>Não iniciado</x:v>
      </x:c>
      <x:c r="O141" s="24" t="str">
        <x:v>N/A</x:v>
      </x:c>
      <x:c r="P141" s="18" t="str">
        <x:f>IF(COUNTIF(F141:O141,"Incompleto")&gt;0,"Incompleto",IF(COUNTIF(F141:O141,"Não iniciado")&gt;0,"Não iniciado",IF(COUNTBLANK(F141:O141)&gt;0,"Por avaliar",IF(COUNTIF(F141:O141,"Completo")&gt;0,"Completo","N/A"))))</x:f>
        <x:v>Incompleto</x:v>
      </x:c>
      <x:c r="Q141" s="25" t="str">
        <x:v>Instalação parcial: uma carga recebida; bases, cunhas, cabeceiras e espelhos em curso.</x:v>
      </x:c>
      <x:c r="R141" s="26" t="n">
        <x:v>46286</x:v>
      </x:c>
    </x:row>
    <x:row r="142">
      <x:c r="A142" s="23" t="str">
        <x:v>Quarto</x:v>
      </x:c>
      <x:c r="B142" s="27" t="str">
        <x:v>312</x:v>
      </x:c>
      <x:c r="C142" s="29" t="str">
        <x:v>312</x:v>
      </x:c>
      <x:c r="D142" s="23" t="str">
        <x:v>3</x:v>
      </x:c>
      <x:c r="E142" s="24"/>
      <x:c r="F142" s="24" t="str">
        <x:v>Completo</x:v>
      </x:c>
      <x:c r="G142" s="24" t="str">
        <x:v>Completo</x:v>
      </x:c>
      <x:c r="H142" s="24" t="str">
        <x:v>Incompleto</x:v>
      </x:c>
      <x:c r="I142" s="24" t="str">
        <x:v>Não iniciado</x:v>
      </x:c>
      <x:c r="J142" s="24"/>
      <x:c r="K142" s="24"/>
      <x:c r="L142" s="24"/>
      <x:c r="M142" s="24" t="str">
        <x:v>Não iniciado</x:v>
      </x:c>
      <x:c r="N142" s="24" t="str">
        <x:v>Não iniciado</x:v>
      </x:c>
      <x:c r="O142" s="24" t="str">
        <x:v>N/A</x:v>
      </x:c>
      <x:c r="P142" s="23" t="str">
        <x:f>IF(COUNTIF(F142:O142,"Incompleto")&gt;0,"Incompleto",IF(COUNTIF(F142:O142,"Não iniciado")&gt;0,"Não iniciado",IF(COUNTBLANK(F142:O142)&gt;0,"Por avaliar",IF(COUNTIF(F142:O142,"Completo")&gt;0,"Completo","N/A"))))</x:f>
        <x:v>Incompleto</x:v>
      </x:c>
      <x:c r="Q142" s="25" t="str">
        <x:v>Instalação parcial: uma carga recebida; bases, cunhas, cabeceiras e espelhos em curso.</x:v>
      </x:c>
      <x:c r="R142" s="26" t="n">
        <x:v>46286</x:v>
      </x:c>
    </x:row>
    <x:row r="143">
      <x:c r="A143" s="18" t="str">
        <x:v>Quarto</x:v>
      </x:c>
      <x:c r="B143" s="28" t="str">
        <x:v>313</x:v>
      </x:c>
      <x:c r="C143" s="30" t="str">
        <x:v>313</x:v>
      </x:c>
      <x:c r="D143" s="18" t="str">
        <x:v>3</x:v>
      </x:c>
      <x:c r="E143" s="24"/>
      <x:c r="F143" s="24" t="str">
        <x:v>Completo</x:v>
      </x:c>
      <x:c r="G143" s="24" t="str">
        <x:v>Completo</x:v>
      </x:c>
      <x:c r="H143" s="24" t="str">
        <x:v>Incompleto</x:v>
      </x:c>
      <x:c r="I143" s="24" t="str">
        <x:v>Não iniciado</x:v>
      </x:c>
      <x:c r="J143" s="24"/>
      <x:c r="K143" s="24"/>
      <x:c r="L143" s="24"/>
      <x:c r="M143" s="24" t="str">
        <x:v>Não iniciado</x:v>
      </x:c>
      <x:c r="N143" s="24" t="str">
        <x:v>Não iniciado</x:v>
      </x:c>
      <x:c r="O143" s="24" t="str">
        <x:v>N/A</x:v>
      </x:c>
      <x:c r="P143" s="18" t="str">
        <x:f>IF(COUNTIF(F143:O143,"Incompleto")&gt;0,"Incompleto",IF(COUNTIF(F143:O143,"Não iniciado")&gt;0,"Não iniciado",IF(COUNTBLANK(F143:O143)&gt;0,"Por avaliar",IF(COUNTIF(F143:O143,"Completo")&gt;0,"Completo","N/A"))))</x:f>
        <x:v>Incompleto</x:v>
      </x:c>
      <x:c r="Q143" s="25" t="str">
        <x:v>Instalação parcial: uma carga recebida; bases, cunhas, cabeceiras e espelhos em curso.</x:v>
      </x:c>
      <x:c r="R143" s="26" t="n">
        <x:v>46286</x:v>
      </x:c>
    </x:row>
    <x:row r="144">
      <x:c r="A144" s="23" t="str">
        <x:v>Quarto</x:v>
      </x:c>
      <x:c r="B144" s="27" t="str">
        <x:v>314</x:v>
      </x:c>
      <x:c r="C144" s="29" t="str">
        <x:v>314</x:v>
      </x:c>
      <x:c r="D144" s="23" t="str">
        <x:v>3</x:v>
      </x:c>
      <x:c r="E144" s="24"/>
      <x:c r="F144" s="24" t="str">
        <x:v>Completo</x:v>
      </x:c>
      <x:c r="G144" s="24" t="str">
        <x:v>Completo</x:v>
      </x:c>
      <x:c r="H144" s="24" t="str">
        <x:v>Incompleto</x:v>
      </x:c>
      <x:c r="I144" s="24" t="str">
        <x:v>Não iniciado</x:v>
      </x:c>
      <x:c r="J144" s="24"/>
      <x:c r="K144" s="24"/>
      <x:c r="L144" s="24"/>
      <x:c r="M144" s="24" t="str">
        <x:v>Não iniciado</x:v>
      </x:c>
      <x:c r="N144" s="24" t="str">
        <x:v>Não iniciado</x:v>
      </x:c>
      <x:c r="O144" s="24" t="str">
        <x:v>N/A</x:v>
      </x:c>
      <x:c r="P144" s="23" t="str">
        <x:f>IF(COUNTIF(F144:O144,"Incompleto")&gt;0,"Incompleto",IF(COUNTIF(F144:O144,"Não iniciado")&gt;0,"Não iniciado",IF(COUNTBLANK(F144:O144)&gt;0,"Por avaliar",IF(COUNTIF(F144:O144,"Completo")&gt;0,"Completo","N/A"))))</x:f>
        <x:v>Incompleto</x:v>
      </x:c>
      <x:c r="Q144" s="25" t="str">
        <x:v>Instalação parcial: uma carga recebida; bases, cunhas, cabeceiras e espelhos em curso.</x:v>
      </x:c>
      <x:c r="R144" s="26" t="n">
        <x:v>46286</x:v>
      </x:c>
    </x:row>
    <x:row r="145">
      <x:c r="A145" s="18" t="str">
        <x:v>Quarto</x:v>
      </x:c>
      <x:c r="B145" s="28" t="str">
        <x:v>315</x:v>
      </x:c>
      <x:c r="C145" s="30" t="str">
        <x:v>315</x:v>
      </x:c>
      <x:c r="D145" s="18" t="str">
        <x:v>3</x:v>
      </x:c>
      <x:c r="E145" s="24"/>
      <x:c r="F145" s="24" t="str">
        <x:v>Completo</x:v>
      </x:c>
      <x:c r="G145" s="24" t="str">
        <x:v>Completo</x:v>
      </x:c>
      <x:c r="H145" s="24" t="str">
        <x:v>Incompleto</x:v>
      </x:c>
      <x:c r="I145" s="24" t="str">
        <x:v>Não iniciado</x:v>
      </x:c>
      <x:c r="J145" s="24"/>
      <x:c r="K145" s="24"/>
      <x:c r="L145" s="24"/>
      <x:c r="M145" s="24" t="str">
        <x:v>Não iniciado</x:v>
      </x:c>
      <x:c r="N145" s="24" t="str">
        <x:v>Não iniciado</x:v>
      </x:c>
      <x:c r="O145" s="24" t="str">
        <x:v>N/A</x:v>
      </x:c>
      <x:c r="P145" s="18" t="str">
        <x:f>IF(COUNTIF(F145:O145,"Incompleto")&gt;0,"Incompleto",IF(COUNTIF(F145:O145,"Não iniciado")&gt;0,"Não iniciado",IF(COUNTBLANK(F145:O145)&gt;0,"Por avaliar",IF(COUNTIF(F145:O145,"Completo")&gt;0,"Completo","N/A"))))</x:f>
        <x:v>Incompleto</x:v>
      </x:c>
      <x:c r="Q145" s="25" t="str">
        <x:v>Instalação parcial: uma carga recebida; bases, cunhas, cabeceiras e espelhos em curso.</x:v>
      </x:c>
      <x:c r="R145" s="26" t="n">
        <x:v>46286</x:v>
      </x:c>
    </x:row>
    <x:row r="146">
      <x:c r="A146" s="23" t="str">
        <x:v>Quarto</x:v>
      </x:c>
      <x:c r="B146" s="27" t="str">
        <x:v>316</x:v>
      </x:c>
      <x:c r="C146" s="29" t="str">
        <x:v>316</x:v>
      </x:c>
      <x:c r="D146" s="23" t="str">
        <x:v>3</x:v>
      </x:c>
      <x:c r="E146" s="24"/>
      <x:c r="F146" s="24" t="str">
        <x:v>Completo</x:v>
      </x:c>
      <x:c r="G146" s="24" t="str">
        <x:v>Completo</x:v>
      </x:c>
      <x:c r="H146" s="24" t="str">
        <x:v>Incompleto</x:v>
      </x:c>
      <x:c r="I146" s="24" t="str">
        <x:v>Não iniciado</x:v>
      </x:c>
      <x:c r="J146" s="24"/>
      <x:c r="K146" s="24"/>
      <x:c r="L146" s="24"/>
      <x:c r="M146" s="24" t="str">
        <x:v>Não iniciado</x:v>
      </x:c>
      <x:c r="N146" s="24" t="str">
        <x:v>Não iniciado</x:v>
      </x:c>
      <x:c r="O146" s="24" t="str">
        <x:v>N/A</x:v>
      </x:c>
      <x:c r="P146" s="23" t="str">
        <x:f>IF(COUNTIF(F146:O146,"Incompleto")&gt;0,"Incompleto",IF(COUNTIF(F146:O146,"Não iniciado")&gt;0,"Não iniciado",IF(COUNTBLANK(F146:O146)&gt;0,"Por avaliar",IF(COUNTIF(F146:O146,"Completo")&gt;0,"Completo","N/A"))))</x:f>
        <x:v>Incompleto</x:v>
      </x:c>
      <x:c r="Q146" s="25" t="str">
        <x:v>Instalação parcial: uma carga recebida; bases, cunhas, cabeceiras e espelhos em curso.</x:v>
      </x:c>
      <x:c r="R146" s="26" t="n">
        <x:v>46286</x:v>
      </x:c>
    </x:row>
    <x:row r="147">
      <x:c r="A147" s="18" t="str">
        <x:v>Quarto</x:v>
      </x:c>
      <x:c r="B147" s="28" t="str">
        <x:v>317</x:v>
      </x:c>
      <x:c r="C147" s="30" t="str">
        <x:v>317</x:v>
      </x:c>
      <x:c r="D147" s="18" t="str">
        <x:v>3</x:v>
      </x:c>
      <x:c r="E147" s="24"/>
      <x:c r="F147" s="24" t="str">
        <x:v>Completo</x:v>
      </x:c>
      <x:c r="G147" s="24" t="str">
        <x:v>Completo</x:v>
      </x:c>
      <x:c r="H147" s="24" t="str">
        <x:v>Incompleto</x:v>
      </x:c>
      <x:c r="I147" s="24" t="str">
        <x:v>Não iniciado</x:v>
      </x:c>
      <x:c r="J147" s="24"/>
      <x:c r="K147" s="24"/>
      <x:c r="L147" s="24"/>
      <x:c r="M147" s="24" t="str">
        <x:v>Não iniciado</x:v>
      </x:c>
      <x:c r="N147" s="24" t="str">
        <x:v>Não iniciado</x:v>
      </x:c>
      <x:c r="O147" s="24" t="str">
        <x:v>N/A</x:v>
      </x:c>
      <x:c r="P147" s="18" t="str">
        <x:f>IF(COUNTIF(F147:O147,"Incompleto")&gt;0,"Incompleto",IF(COUNTIF(F147:O147,"Não iniciado")&gt;0,"Não iniciado",IF(COUNTBLANK(F147:O147)&gt;0,"Por avaliar",IF(COUNTIF(F147:O147,"Completo")&gt;0,"Completo","N/A"))))</x:f>
        <x:v>Incompleto</x:v>
      </x:c>
      <x:c r="Q147" s="25" t="str">
        <x:v>Instalação parcial: uma carga recebida; bases, cunhas, cabeceiras e espelhos em curso.</x:v>
      </x:c>
      <x:c r="R147" s="26" t="n">
        <x:v>46286</x:v>
      </x:c>
    </x:row>
    <x:row r="148">
      <x:c r="A148" s="23" t="str">
        <x:v>Quarto</x:v>
      </x:c>
      <x:c r="B148" s="27" t="str">
        <x:v>318</x:v>
      </x:c>
      <x:c r="C148" s="29" t="str">
        <x:v>318</x:v>
      </x:c>
      <x:c r="D148" s="23" t="str">
        <x:v>3</x:v>
      </x:c>
      <x:c r="E148" s="24"/>
      <x:c r="F148" s="24" t="str">
        <x:v>Completo</x:v>
      </x:c>
      <x:c r="G148" s="24" t="str">
        <x:v>Completo</x:v>
      </x:c>
      <x:c r="H148" s="24" t="str">
        <x:v>Incompleto</x:v>
      </x:c>
      <x:c r="I148" s="24" t="str">
        <x:v>Não iniciado</x:v>
      </x:c>
      <x:c r="J148" s="24"/>
      <x:c r="K148" s="24"/>
      <x:c r="L148" s="24"/>
      <x:c r="M148" s="24" t="str">
        <x:v>Não iniciado</x:v>
      </x:c>
      <x:c r="N148" s="24" t="str">
        <x:v>Não iniciado</x:v>
      </x:c>
      <x:c r="O148" s="24" t="str">
        <x:v>N/A</x:v>
      </x:c>
      <x:c r="P148" s="23" t="str">
        <x:f>IF(COUNTIF(F148:O148,"Incompleto")&gt;0,"Incompleto",IF(COUNTIF(F148:O148,"Não iniciado")&gt;0,"Não iniciado",IF(COUNTBLANK(F148:O148)&gt;0,"Por avaliar",IF(COUNTIF(F148:O148,"Completo")&gt;0,"Completo","N/A"))))</x:f>
        <x:v>Incompleto</x:v>
      </x:c>
      <x:c r="Q148" s="25" t="str">
        <x:v>Instalação parcial: uma carga recebida; bases, cunhas, cabeceiras e espelhos em curso.</x:v>
      </x:c>
      <x:c r="R148" s="26" t="n">
        <x:v>46286</x:v>
      </x:c>
    </x:row>
    <x:row r="149">
      <x:c r="A149" s="18" t="str">
        <x:v>Quarto</x:v>
      </x:c>
      <x:c r="B149" s="28" t="str">
        <x:v>319</x:v>
      </x:c>
      <x:c r="C149" s="30" t="str">
        <x:v>319</x:v>
      </x:c>
      <x:c r="D149" s="18" t="str">
        <x:v>3</x:v>
      </x:c>
      <x:c r="E149" s="24"/>
      <x:c r="F149" s="24" t="str">
        <x:v>Completo</x:v>
      </x:c>
      <x:c r="G149" s="24" t="str">
        <x:v>Completo</x:v>
      </x:c>
      <x:c r="H149" s="24" t="str">
        <x:v>Incompleto</x:v>
      </x:c>
      <x:c r="I149" s="24" t="str">
        <x:v>Não iniciado</x:v>
      </x:c>
      <x:c r="J149" s="24"/>
      <x:c r="K149" s="24"/>
      <x:c r="L149" s="24"/>
      <x:c r="M149" s="24" t="str">
        <x:v>Não iniciado</x:v>
      </x:c>
      <x:c r="N149" s="24" t="str">
        <x:v>Não iniciado</x:v>
      </x:c>
      <x:c r="O149" s="24" t="str">
        <x:v>N/A</x:v>
      </x:c>
      <x:c r="P149" s="18" t="str">
        <x:f>IF(COUNTIF(F149:O149,"Incompleto")&gt;0,"Incompleto",IF(COUNTIF(F149:O149,"Não iniciado")&gt;0,"Não iniciado",IF(COUNTBLANK(F149:O149)&gt;0,"Por avaliar",IF(COUNTIF(F149:O149,"Completo")&gt;0,"Completo","N/A"))))</x:f>
        <x:v>Incompleto</x:v>
      </x:c>
      <x:c r="Q149" s="25" t="str">
        <x:v>Instalação parcial: uma carga recebida; bases, cunhas, cabeceiras e espelhos em curso.</x:v>
      </x:c>
      <x:c r="R149" s="26" t="n">
        <x:v>46286</x:v>
      </x:c>
    </x:row>
    <x:row r="150">
      <x:c r="A150" s="23" t="str">
        <x:v>Quarto</x:v>
      </x:c>
      <x:c r="B150" s="27" t="str">
        <x:v>320</x:v>
      </x:c>
      <x:c r="C150" s="29" t="str">
        <x:v>320</x:v>
      </x:c>
      <x:c r="D150" s="23" t="str">
        <x:v>3</x:v>
      </x:c>
      <x:c r="E150" s="24"/>
      <x:c r="F150" s="24" t="str">
        <x:v>Completo</x:v>
      </x:c>
      <x:c r="G150" s="24" t="str">
        <x:v>Completo</x:v>
      </x:c>
      <x:c r="H150" s="24" t="str">
        <x:v>Incompleto</x:v>
      </x:c>
      <x:c r="I150" s="24" t="str">
        <x:v>Não iniciado</x:v>
      </x:c>
      <x:c r="J150" s="24"/>
      <x:c r="K150" s="24"/>
      <x:c r="L150" s="24"/>
      <x:c r="M150" s="24" t="str">
        <x:v>Não iniciado</x:v>
      </x:c>
      <x:c r="N150" s="24" t="str">
        <x:v>Não iniciado</x:v>
      </x:c>
      <x:c r="O150" s="24" t="str">
        <x:v>N/A</x:v>
      </x:c>
      <x:c r="P150" s="23" t="str">
        <x:f>IF(COUNTIF(F150:O150,"Incompleto")&gt;0,"Incompleto",IF(COUNTIF(F150:O150,"Não iniciado")&gt;0,"Não iniciado",IF(COUNTBLANK(F150:O150)&gt;0,"Por avaliar",IF(COUNTIF(F150:O150,"Completo")&gt;0,"Completo","N/A"))))</x:f>
        <x:v>Incompleto</x:v>
      </x:c>
      <x:c r="Q150" s="25" t="str">
        <x:v>Instalação parcial: uma carga recebida; bases, cunhas, cabeceiras e espelhos em curso.</x:v>
      </x:c>
      <x:c r="R150" s="26" t="n">
        <x:v>46286</x:v>
      </x:c>
    </x:row>
    <x:row r="151">
      <x:c r="A151" s="18" t="str">
        <x:v>Quarto</x:v>
      </x:c>
      <x:c r="B151" s="28" t="str">
        <x:v>321</x:v>
      </x:c>
      <x:c r="C151" s="30" t="str">
        <x:v>321</x:v>
      </x:c>
      <x:c r="D151" s="18" t="str">
        <x:v>3</x:v>
      </x:c>
      <x:c r="E151" s="24"/>
      <x:c r="F151" s="24" t="str">
        <x:v>Completo</x:v>
      </x:c>
      <x:c r="G151" s="24" t="str">
        <x:v>Completo</x:v>
      </x:c>
      <x:c r="H151" s="24" t="str">
        <x:v>Incompleto</x:v>
      </x:c>
      <x:c r="I151" s="24" t="str">
        <x:v>Não iniciado</x:v>
      </x:c>
      <x:c r="J151" s="24"/>
      <x:c r="K151" s="24"/>
      <x:c r="L151" s="24"/>
      <x:c r="M151" s="24" t="str">
        <x:v>Não iniciado</x:v>
      </x:c>
      <x:c r="N151" s="24" t="str">
        <x:v>Não iniciado</x:v>
      </x:c>
      <x:c r="O151" s="24" t="str">
        <x:v>N/A</x:v>
      </x:c>
      <x:c r="P151" s="18" t="str">
        <x:f>IF(COUNTIF(F151:O151,"Incompleto")&gt;0,"Incompleto",IF(COUNTIF(F151:O151,"Não iniciado")&gt;0,"Não iniciado",IF(COUNTBLANK(F151:O151)&gt;0,"Por avaliar",IF(COUNTIF(F151:O151,"Completo")&gt;0,"Completo","N/A"))))</x:f>
        <x:v>Incompleto</x:v>
      </x:c>
      <x:c r="Q151" s="25" t="str">
        <x:v>Instalação parcial: uma carga recebida; bases, cunhas, cabeceiras e espelhos em curso.</x:v>
      </x:c>
      <x:c r="R151" s="26" t="n">
        <x:v>46286</x:v>
      </x:c>
    </x:row>
    <x:row r="152">
      <x:c r="A152" s="23" t="str">
        <x:v>Quarto</x:v>
      </x:c>
      <x:c r="B152" s="27" t="str">
        <x:v>322</x:v>
      </x:c>
      <x:c r="C152" s="29" t="str">
        <x:v>322</x:v>
      </x:c>
      <x:c r="D152" s="23" t="str">
        <x:v>3</x:v>
      </x:c>
      <x:c r="E152" s="24"/>
      <x:c r="F152" s="24" t="str">
        <x:v>Completo</x:v>
      </x:c>
      <x:c r="G152" s="24" t="str">
        <x:v>Completo</x:v>
      </x:c>
      <x:c r="H152" s="24" t="str">
        <x:v>Incompleto</x:v>
      </x:c>
      <x:c r="I152" s="24" t="str">
        <x:v>Não iniciado</x:v>
      </x:c>
      <x:c r="J152" s="24"/>
      <x:c r="K152" s="24"/>
      <x:c r="L152" s="24"/>
      <x:c r="M152" s="24" t="str">
        <x:v>Não iniciado</x:v>
      </x:c>
      <x:c r="N152" s="24" t="str">
        <x:v>Não iniciado</x:v>
      </x:c>
      <x:c r="O152" s="24" t="str">
        <x:v>N/A</x:v>
      </x:c>
      <x:c r="P152" s="23" t="str">
        <x:f>IF(COUNTIF(F152:O152,"Incompleto")&gt;0,"Incompleto",IF(COUNTIF(F152:O152,"Não iniciado")&gt;0,"Não iniciado",IF(COUNTBLANK(F152:O152)&gt;0,"Por avaliar",IF(COUNTIF(F152:O152,"Completo")&gt;0,"Completo","N/A"))))</x:f>
        <x:v>Incompleto</x:v>
      </x:c>
      <x:c r="Q152" s="25" t="str">
        <x:v>Instalação parcial: uma carga recebida; bases, cunhas, cabeceiras e espelhos em curso.</x:v>
      </x:c>
      <x:c r="R152" s="26" t="n">
        <x:v>46286</x:v>
      </x:c>
    </x:row>
    <x:row r="153">
      <x:c r="A153" s="18" t="str">
        <x:v>Quarto</x:v>
      </x:c>
      <x:c r="B153" s="28" t="str">
        <x:v>323</x:v>
      </x:c>
      <x:c r="C153" s="30" t="str">
        <x:v>323</x:v>
      </x:c>
      <x:c r="D153" s="18" t="str">
        <x:v>3</x:v>
      </x:c>
      <x:c r="E153" s="24"/>
      <x:c r="F153" s="24" t="str">
        <x:v>Completo</x:v>
      </x:c>
      <x:c r="G153" s="24" t="str">
        <x:v>Completo</x:v>
      </x:c>
      <x:c r="H153" s="24" t="str">
        <x:v>Incompleto</x:v>
      </x:c>
      <x:c r="I153" s="24" t="str">
        <x:v>Não iniciado</x:v>
      </x:c>
      <x:c r="J153" s="24"/>
      <x:c r="K153" s="24"/>
      <x:c r="L153" s="24"/>
      <x:c r="M153" s="24" t="str">
        <x:v>Não iniciado</x:v>
      </x:c>
      <x:c r="N153" s="24" t="str">
        <x:v>Não iniciado</x:v>
      </x:c>
      <x:c r="O153" s="24" t="str">
        <x:v>N/A</x:v>
      </x:c>
      <x:c r="P153" s="18" t="str">
        <x:f>IF(COUNTIF(F153:O153,"Incompleto")&gt;0,"Incompleto",IF(COUNTIF(F153:O153,"Não iniciado")&gt;0,"Não iniciado",IF(COUNTBLANK(F153:O153)&gt;0,"Por avaliar",IF(COUNTIF(F153:O153,"Completo")&gt;0,"Completo","N/A"))))</x:f>
        <x:v>Incompleto</x:v>
      </x:c>
      <x:c r="Q153" s="25" t="str">
        <x:v>Instalação parcial: uma carga recebida; bases, cunhas, cabeceiras e espelhos em curso.</x:v>
      </x:c>
      <x:c r="R153" s="26" t="n">
        <x:v>46286</x:v>
      </x:c>
    </x:row>
    <x:row r="154">
      <x:c r="A154" s="23" t="str">
        <x:v>Quarto</x:v>
      </x:c>
      <x:c r="B154" s="27" t="str">
        <x:v>324</x:v>
      </x:c>
      <x:c r="C154" s="29" t="str">
        <x:v>324</x:v>
      </x:c>
      <x:c r="D154" s="23" t="str">
        <x:v>3</x:v>
      </x:c>
      <x:c r="E154" s="24"/>
      <x:c r="F154" s="24" t="str">
        <x:v>Completo</x:v>
      </x:c>
      <x:c r="G154" s="24" t="str">
        <x:v>Completo</x:v>
      </x:c>
      <x:c r="H154" s="24" t="str">
        <x:v>Incompleto</x:v>
      </x:c>
      <x:c r="I154" s="24" t="str">
        <x:v>Não iniciado</x:v>
      </x:c>
      <x:c r="J154" s="24"/>
      <x:c r="K154" s="24"/>
      <x:c r="L154" s="24"/>
      <x:c r="M154" s="24" t="str">
        <x:v>Não iniciado</x:v>
      </x:c>
      <x:c r="N154" s="24" t="str">
        <x:v>Não iniciado</x:v>
      </x:c>
      <x:c r="O154" s="24" t="str">
        <x:v>N/A</x:v>
      </x:c>
      <x:c r="P154" s="23" t="str">
        <x:f>IF(COUNTIF(F154:O154,"Incompleto")&gt;0,"Incompleto",IF(COUNTIF(F154:O154,"Não iniciado")&gt;0,"Não iniciado",IF(COUNTBLANK(F154:O154)&gt;0,"Por avaliar",IF(COUNTIF(F154:O154,"Completo")&gt;0,"Completo","N/A"))))</x:f>
        <x:v>Incompleto</x:v>
      </x:c>
      <x:c r="Q154" s="25" t="str">
        <x:v>Instalação parcial: uma carga recebida; bases, cunhas, cabeceiras e espelhos em curso.</x:v>
      </x:c>
      <x:c r="R154" s="26" t="n">
        <x:v>46286</x:v>
      </x:c>
    </x:row>
    <x:row r="155">
      <x:c r="A155" s="18" t="str">
        <x:v>Quarto</x:v>
      </x:c>
      <x:c r="B155" s="28" t="str">
        <x:v>325</x:v>
      </x:c>
      <x:c r="C155" s="30" t="str">
        <x:v>325</x:v>
      </x:c>
      <x:c r="D155" s="18" t="str">
        <x:v>3</x:v>
      </x:c>
      <x:c r="E155" s="24"/>
      <x:c r="F155" s="24" t="str">
        <x:v>Completo</x:v>
      </x:c>
      <x:c r="G155" s="24" t="str">
        <x:v>Completo</x:v>
      </x:c>
      <x:c r="H155" s="24" t="str">
        <x:v>Incompleto</x:v>
      </x:c>
      <x:c r="I155" s="24" t="str">
        <x:v>Não iniciado</x:v>
      </x:c>
      <x:c r="J155" s="24"/>
      <x:c r="K155" s="24"/>
      <x:c r="L155" s="24"/>
      <x:c r="M155" s="24" t="str">
        <x:v>Não iniciado</x:v>
      </x:c>
      <x:c r="N155" s="24" t="str">
        <x:v>Não iniciado</x:v>
      </x:c>
      <x:c r="O155" s="24" t="str">
        <x:v>N/A</x:v>
      </x:c>
      <x:c r="P155" s="18" t="str">
        <x:f>IF(COUNTIF(F155:O155,"Incompleto")&gt;0,"Incompleto",IF(COUNTIF(F155:O155,"Não iniciado")&gt;0,"Não iniciado",IF(COUNTBLANK(F155:O155)&gt;0,"Por avaliar",IF(COUNTIF(F155:O155,"Completo")&gt;0,"Completo","N/A"))))</x:f>
        <x:v>Incompleto</x:v>
      </x:c>
      <x:c r="Q155" s="25" t="str">
        <x:v>Instalação parcial: uma carga recebida; bases, cunhas, cabeceiras e espelhos em curso.</x:v>
      </x:c>
      <x:c r="R155" s="26" t="n">
        <x:v>46286</x:v>
      </x:c>
    </x:row>
    <x:row r="156">
      <x:c r="A156" s="23" t="str">
        <x:v>Quarto</x:v>
      </x:c>
      <x:c r="B156" s="27" t="str">
        <x:v>326</x:v>
      </x:c>
      <x:c r="C156" s="29" t="str">
        <x:v>326</x:v>
      </x:c>
      <x:c r="D156" s="23" t="str">
        <x:v>3</x:v>
      </x:c>
      <x:c r="E156" s="24"/>
      <x:c r="F156" s="24" t="str">
        <x:v>Completo</x:v>
      </x:c>
      <x:c r="G156" s="24" t="str">
        <x:v>Completo</x:v>
      </x:c>
      <x:c r="H156" s="24" t="str">
        <x:v>Incompleto</x:v>
      </x:c>
      <x:c r="I156" s="24" t="str">
        <x:v>Não iniciado</x:v>
      </x:c>
      <x:c r="J156" s="24"/>
      <x:c r="K156" s="24"/>
      <x:c r="L156" s="24"/>
      <x:c r="M156" s="24" t="str">
        <x:v>Não iniciado</x:v>
      </x:c>
      <x:c r="N156" s="24" t="str">
        <x:v>Não iniciado</x:v>
      </x:c>
      <x:c r="O156" s="24" t="str">
        <x:v>N/A</x:v>
      </x:c>
      <x:c r="P156" s="23" t="str">
        <x:f>IF(COUNTIF(F156:O156,"Incompleto")&gt;0,"Incompleto",IF(COUNTIF(F156:O156,"Não iniciado")&gt;0,"Não iniciado",IF(COUNTBLANK(F156:O156)&gt;0,"Por avaliar",IF(COUNTIF(F156:O156,"Completo")&gt;0,"Completo","N/A"))))</x:f>
        <x:v>Incompleto</x:v>
      </x:c>
      <x:c r="Q156" s="25" t="str">
        <x:v>Instalação parcial: uma carga recebida; bases, cunhas, cabeceiras e espelhos em curso.</x:v>
      </x:c>
      <x:c r="R156" s="26" t="n">
        <x:v>46286</x:v>
      </x:c>
    </x:row>
    <x:row r="157">
      <x:c r="A157" s="18" t="str">
        <x:v>Quarto</x:v>
      </x:c>
      <x:c r="B157" s="28" t="str">
        <x:v>327</x:v>
      </x:c>
      <x:c r="C157" s="30" t="str">
        <x:v>327</x:v>
      </x:c>
      <x:c r="D157" s="18" t="str">
        <x:v>3</x:v>
      </x:c>
      <x:c r="E157" s="24"/>
      <x:c r="F157" s="24" t="str">
        <x:v>Completo</x:v>
      </x:c>
      <x:c r="G157" s="24" t="str">
        <x:v>Completo</x:v>
      </x:c>
      <x:c r="H157" s="24" t="str">
        <x:v>Incompleto</x:v>
      </x:c>
      <x:c r="I157" s="24" t="str">
        <x:v>Não iniciado</x:v>
      </x:c>
      <x:c r="J157" s="24"/>
      <x:c r="K157" s="24"/>
      <x:c r="L157" s="24"/>
      <x:c r="M157" s="24" t="str">
        <x:v>Não iniciado</x:v>
      </x:c>
      <x:c r="N157" s="24" t="str">
        <x:v>Não iniciado</x:v>
      </x:c>
      <x:c r="O157" s="24" t="str">
        <x:v>N/A</x:v>
      </x:c>
      <x:c r="P157" s="18" t="str">
        <x:f>IF(COUNTIF(F157:O157,"Incompleto")&gt;0,"Incompleto",IF(COUNTIF(F157:O157,"Não iniciado")&gt;0,"Não iniciado",IF(COUNTBLANK(F157:O157)&gt;0,"Por avaliar",IF(COUNTIF(F157:O157,"Completo")&gt;0,"Completo","N/A"))))</x:f>
        <x:v>Incompleto</x:v>
      </x:c>
      <x:c r="Q157" s="25" t="str">
        <x:v>Instalação parcial: uma carga recebida; bases, cunhas, cabeceiras e espelhos em curso.</x:v>
      </x:c>
      <x:c r="R157" s="26" t="n">
        <x:v>46286</x:v>
      </x:c>
    </x:row>
    <x:row r="158">
      <x:c r="A158" s="23" t="str">
        <x:v>Quarto</x:v>
      </x:c>
      <x:c r="B158" s="27" t="str">
        <x:v>328</x:v>
      </x:c>
      <x:c r="C158" s="29" t="str">
        <x:v>328</x:v>
      </x:c>
      <x:c r="D158" s="23" t="str">
        <x:v>3</x:v>
      </x:c>
      <x:c r="E158" s="24"/>
      <x:c r="F158" s="24" t="str">
        <x:v>Completo</x:v>
      </x:c>
      <x:c r="G158" s="24" t="str">
        <x:v>Completo</x:v>
      </x:c>
      <x:c r="H158" s="24" t="str">
        <x:v>Incompleto</x:v>
      </x:c>
      <x:c r="I158" s="24" t="str">
        <x:v>Não iniciado</x:v>
      </x:c>
      <x:c r="J158" s="24"/>
      <x:c r="K158" s="24"/>
      <x:c r="L158" s="24"/>
      <x:c r="M158" s="24" t="str">
        <x:v>Não iniciado</x:v>
      </x:c>
      <x:c r="N158" s="24" t="str">
        <x:v>Não iniciado</x:v>
      </x:c>
      <x:c r="O158" s="24" t="str">
        <x:v>N/A</x:v>
      </x:c>
      <x:c r="P158" s="23" t="str">
        <x:f>IF(COUNTIF(F158:O158,"Incompleto")&gt;0,"Incompleto",IF(COUNTIF(F158:O158,"Não iniciado")&gt;0,"Não iniciado",IF(COUNTBLANK(F158:O158)&gt;0,"Por avaliar",IF(COUNTIF(F158:O158,"Completo")&gt;0,"Completo","N/A"))))</x:f>
        <x:v>Incompleto</x:v>
      </x:c>
      <x:c r="Q158" s="25" t="str">
        <x:v>Instalação parcial: uma carga recebida; bases, cunhas, cabeceiras e espelhos em curso.</x:v>
      </x:c>
      <x:c r="R158" s="26" t="n">
        <x:v>46286</x:v>
      </x:c>
    </x:row>
    <x:row r="159">
      <x:c r="A159" s="18" t="str">
        <x:v>Quarto</x:v>
      </x:c>
      <x:c r="B159" s="28" t="str">
        <x:v>329</x:v>
      </x:c>
      <x:c r="C159" s="30" t="str">
        <x:v>329</x:v>
      </x:c>
      <x:c r="D159" s="18" t="str">
        <x:v>3</x:v>
      </x:c>
      <x:c r="E159" s="24"/>
      <x:c r="F159" s="24" t="str">
        <x:v>Completo</x:v>
      </x:c>
      <x:c r="G159" s="24" t="str">
        <x:v>Completo</x:v>
      </x:c>
      <x:c r="H159" s="24" t="str">
        <x:v>Incompleto</x:v>
      </x:c>
      <x:c r="I159" s="24" t="str">
        <x:v>Não iniciado</x:v>
      </x:c>
      <x:c r="J159" s="24"/>
      <x:c r="K159" s="24"/>
      <x:c r="L159" s="24"/>
      <x:c r="M159" s="24" t="str">
        <x:v>Não iniciado</x:v>
      </x:c>
      <x:c r="N159" s="24" t="str">
        <x:v>Não iniciado</x:v>
      </x:c>
      <x:c r="O159" s="24" t="str">
        <x:v>N/A</x:v>
      </x:c>
      <x:c r="P159" s="18" t="str">
        <x:f>IF(COUNTIF(F159:O159,"Incompleto")&gt;0,"Incompleto",IF(COUNTIF(F159:O159,"Não iniciado")&gt;0,"Não iniciado",IF(COUNTBLANK(F159:O159)&gt;0,"Por avaliar",IF(COUNTIF(F159:O159,"Completo")&gt;0,"Completo","N/A"))))</x:f>
        <x:v>Incompleto</x:v>
      </x:c>
      <x:c r="Q159" s="25" t="str">
        <x:v>Instalação parcial: uma carga recebida; bases, cunhas, cabeceiras e espelhos em curso.</x:v>
      </x:c>
      <x:c r="R159" s="26" t="n">
        <x:v>46286</x:v>
      </x:c>
    </x:row>
    <x:row r="160">
      <x:c r="A160" s="23" t="str">
        <x:v>Quarto</x:v>
      </x:c>
      <x:c r="B160" s="27" t="str">
        <x:v>330</x:v>
      </x:c>
      <x:c r="C160" s="29" t="str">
        <x:v>330</x:v>
      </x:c>
      <x:c r="D160" s="23" t="str">
        <x:v>3</x:v>
      </x:c>
      <x:c r="E160" s="24"/>
      <x:c r="F160" s="24" t="str">
        <x:v>Completo</x:v>
      </x:c>
      <x:c r="G160" s="24" t="str">
        <x:v>Completo</x:v>
      </x:c>
      <x:c r="H160" s="24" t="str">
        <x:v>Incompleto</x:v>
      </x:c>
      <x:c r="I160" s="24" t="str">
        <x:v>Não iniciado</x:v>
      </x:c>
      <x:c r="J160" s="24"/>
      <x:c r="K160" s="24"/>
      <x:c r="L160" s="24"/>
      <x:c r="M160" s="24" t="str">
        <x:v>Não iniciado</x:v>
      </x:c>
      <x:c r="N160" s="24" t="str">
        <x:v>Não iniciado</x:v>
      </x:c>
      <x:c r="O160" s="24" t="str">
        <x:v>N/A</x:v>
      </x:c>
      <x:c r="P160" s="23" t="str">
        <x:f>IF(COUNTIF(F160:O160,"Incompleto")&gt;0,"Incompleto",IF(COUNTIF(F160:O160,"Não iniciado")&gt;0,"Não iniciado",IF(COUNTBLANK(F160:O160)&gt;0,"Por avaliar",IF(COUNTIF(F160:O160,"Completo")&gt;0,"Completo","N/A"))))</x:f>
        <x:v>Incompleto</x:v>
      </x:c>
      <x:c r="Q160" s="25" t="str">
        <x:v>Instalação parcial: uma carga recebida; bases, cunhas, cabeceiras e espelhos em curso.</x:v>
      </x:c>
      <x:c r="R160" s="26" t="n">
        <x:v>46286</x:v>
      </x:c>
    </x:row>
    <x:row r="161">
      <x:c r="A161" s="18" t="str">
        <x:v>Quarto</x:v>
      </x:c>
      <x:c r="B161" s="28" t="str">
        <x:v>331</x:v>
      </x:c>
      <x:c r="C161" s="30" t="str">
        <x:v>331</x:v>
      </x:c>
      <x:c r="D161" s="18" t="str">
        <x:v>3</x:v>
      </x:c>
      <x:c r="E161" s="24"/>
      <x:c r="F161" s="24" t="str">
        <x:v>Completo</x:v>
      </x:c>
      <x:c r="G161" s="24" t="str">
        <x:v>Completo</x:v>
      </x:c>
      <x:c r="H161" s="24" t="str">
        <x:v>Incompleto</x:v>
      </x:c>
      <x:c r="I161" s="24" t="str">
        <x:v>Não iniciado</x:v>
      </x:c>
      <x:c r="J161" s="24"/>
      <x:c r="K161" s="24"/>
      <x:c r="L161" s="24"/>
      <x:c r="M161" s="24" t="str">
        <x:v>Não iniciado</x:v>
      </x:c>
      <x:c r="N161" s="24" t="str">
        <x:v>Não iniciado</x:v>
      </x:c>
      <x:c r="O161" s="24" t="str">
        <x:v>N/A</x:v>
      </x:c>
      <x:c r="P161" s="18" t="str">
        <x:f>IF(COUNTIF(F161:O161,"Incompleto")&gt;0,"Incompleto",IF(COUNTIF(F161:O161,"Não iniciado")&gt;0,"Não iniciado",IF(COUNTBLANK(F161:O161)&gt;0,"Por avaliar",IF(COUNTIF(F161:O161,"Completo")&gt;0,"Completo","N/A"))))</x:f>
        <x:v>Incompleto</x:v>
      </x:c>
      <x:c r="Q161" s="25" t="str">
        <x:v>Instalação parcial: uma carga recebida; bases, cunhas, cabeceiras e espelhos em curso.</x:v>
      </x:c>
      <x:c r="R161" s="26" t="n">
        <x:v>46286</x:v>
      </x:c>
    </x:row>
    <x:row r="162">
      <x:c r="A162" s="23" t="str">
        <x:v>Quarto</x:v>
      </x:c>
      <x:c r="B162" s="27" t="str">
        <x:v>332</x:v>
      </x:c>
      <x:c r="C162" s="29" t="str">
        <x:v>332</x:v>
      </x:c>
      <x:c r="D162" s="23" t="str">
        <x:v>3</x:v>
      </x:c>
      <x:c r="E162" s="24"/>
      <x:c r="F162" s="24" t="str">
        <x:v>Completo</x:v>
      </x:c>
      <x:c r="G162" s="24" t="str">
        <x:v>Completo</x:v>
      </x:c>
      <x:c r="H162" s="24" t="str">
        <x:v>Incompleto</x:v>
      </x:c>
      <x:c r="I162" s="24" t="str">
        <x:v>Não iniciado</x:v>
      </x:c>
      <x:c r="J162" s="24"/>
      <x:c r="K162" s="24"/>
      <x:c r="L162" s="24"/>
      <x:c r="M162" s="24" t="str">
        <x:v>Não iniciado</x:v>
      </x:c>
      <x:c r="N162" s="24" t="str">
        <x:v>Não iniciado</x:v>
      </x:c>
      <x:c r="O162" s="24" t="str">
        <x:v>N/A</x:v>
      </x:c>
      <x:c r="P162" s="23" t="str">
        <x:f>IF(COUNTIF(F162:O162,"Incompleto")&gt;0,"Incompleto",IF(COUNTIF(F162:O162,"Não iniciado")&gt;0,"Não iniciado",IF(COUNTBLANK(F162:O162)&gt;0,"Por avaliar",IF(COUNTIF(F162:O162,"Completo")&gt;0,"Completo","N/A"))))</x:f>
        <x:v>Incompleto</x:v>
      </x:c>
      <x:c r="Q162" s="25" t="str">
        <x:v>Instalação parcial: uma carga recebida; bases, cunhas, cabeceiras e espelhos em curso.</x:v>
      </x:c>
      <x:c r="R162" s="26" t="n">
        <x:v>46286</x:v>
      </x:c>
    </x:row>
    <x:row r="163">
      <x:c r="A163" s="18" t="str">
        <x:v>Quarto</x:v>
      </x:c>
      <x:c r="B163" s="28" t="str">
        <x:v>333</x:v>
      </x:c>
      <x:c r="C163" s="30" t="str">
        <x:v>333</x:v>
      </x:c>
      <x:c r="D163" s="18" t="str">
        <x:v>3</x:v>
      </x:c>
      <x:c r="E163" s="24"/>
      <x:c r="F163" s="24" t="str">
        <x:v>Completo</x:v>
      </x:c>
      <x:c r="G163" s="24" t="str">
        <x:v>Completo</x:v>
      </x:c>
      <x:c r="H163" s="24" t="str">
        <x:v>Incompleto</x:v>
      </x:c>
      <x:c r="I163" s="24" t="str">
        <x:v>Não iniciado</x:v>
      </x:c>
      <x:c r="J163" s="24"/>
      <x:c r="K163" s="24"/>
      <x:c r="L163" s="24"/>
      <x:c r="M163" s="24" t="str">
        <x:v>Não iniciado</x:v>
      </x:c>
      <x:c r="N163" s="24" t="str">
        <x:v>Não iniciado</x:v>
      </x:c>
      <x:c r="O163" s="24" t="str">
        <x:v>N/A</x:v>
      </x:c>
      <x:c r="P163" s="18" t="str">
        <x:f>IF(COUNTIF(F163:O163,"Incompleto")&gt;0,"Incompleto",IF(COUNTIF(F163:O163,"Não iniciado")&gt;0,"Não iniciado",IF(COUNTBLANK(F163:O163)&gt;0,"Por avaliar",IF(COUNTIF(F163:O163,"Completo")&gt;0,"Completo","N/A"))))</x:f>
        <x:v>Incompleto</x:v>
      </x:c>
      <x:c r="Q163" s="25" t="str">
        <x:v>Instalação parcial: uma carga recebida; bases, cunhas, cabeceiras e espelhos em curso.</x:v>
      </x:c>
      <x:c r="R163" s="26" t="n">
        <x:v>46286</x:v>
      </x:c>
    </x:row>
    <x:row r="164">
      <x:c r="A164" s="23" t="str">
        <x:v>Quarto</x:v>
      </x:c>
      <x:c r="B164" s="27" t="str">
        <x:v>334</x:v>
      </x:c>
      <x:c r="C164" s="29" t="str">
        <x:v>334</x:v>
      </x:c>
      <x:c r="D164" s="23" t="str">
        <x:v>3</x:v>
      </x:c>
      <x:c r="E164" s="24"/>
      <x:c r="F164" s="24" t="str">
        <x:v>Completo</x:v>
      </x:c>
      <x:c r="G164" s="24" t="str">
        <x:v>Completo</x:v>
      </x:c>
      <x:c r="H164" s="24" t="str">
        <x:v>Incompleto</x:v>
      </x:c>
      <x:c r="I164" s="24" t="str">
        <x:v>Não iniciado</x:v>
      </x:c>
      <x:c r="J164" s="24"/>
      <x:c r="K164" s="24"/>
      <x:c r="L164" s="24"/>
      <x:c r="M164" s="24" t="str">
        <x:v>Não iniciado</x:v>
      </x:c>
      <x:c r="N164" s="24" t="str">
        <x:v>Não iniciado</x:v>
      </x:c>
      <x:c r="O164" s="24" t="str">
        <x:v>N/A</x:v>
      </x:c>
      <x:c r="P164" s="23" t="str">
        <x:f>IF(COUNTIF(F164:O164,"Incompleto")&gt;0,"Incompleto",IF(COUNTIF(F164:O164,"Não iniciado")&gt;0,"Não iniciado",IF(COUNTBLANK(F164:O164)&gt;0,"Por avaliar",IF(COUNTIF(F164:O164,"Completo")&gt;0,"Completo","N/A"))))</x:f>
        <x:v>Incompleto</x:v>
      </x:c>
      <x:c r="Q164" s="25" t="str">
        <x:v>Instalação parcial: uma carga recebida; bases, cunhas, cabeceiras e espelhos em curso.</x:v>
      </x:c>
      <x:c r="R164" s="26" t="n">
        <x:v>46286</x:v>
      </x:c>
    </x:row>
    <x:row r="165">
      <x:c r="A165" s="18" t="str">
        <x:v>Quarto</x:v>
      </x:c>
      <x:c r="B165" s="28" t="str">
        <x:v>335</x:v>
      </x:c>
      <x:c r="C165" s="30" t="str">
        <x:v>335</x:v>
      </x:c>
      <x:c r="D165" s="18" t="str">
        <x:v>3</x:v>
      </x:c>
      <x:c r="E165" s="24"/>
      <x:c r="F165" s="24" t="str">
        <x:v>Completo</x:v>
      </x:c>
      <x:c r="G165" s="24" t="str">
        <x:v>Completo</x:v>
      </x:c>
      <x:c r="H165" s="24" t="str">
        <x:v>Incompleto</x:v>
      </x:c>
      <x:c r="I165" s="24" t="str">
        <x:v>Não iniciado</x:v>
      </x:c>
      <x:c r="J165" s="24"/>
      <x:c r="K165" s="24"/>
      <x:c r="L165" s="24"/>
      <x:c r="M165" s="24" t="str">
        <x:v>Não iniciado</x:v>
      </x:c>
      <x:c r="N165" s="24" t="str">
        <x:v>Não iniciado</x:v>
      </x:c>
      <x:c r="O165" s="24" t="str">
        <x:v>N/A</x:v>
      </x:c>
      <x:c r="P165" s="18" t="str">
        <x:f>IF(COUNTIF(F165:O165,"Incompleto")&gt;0,"Incompleto",IF(COUNTIF(F165:O165,"Não iniciado")&gt;0,"Não iniciado",IF(COUNTBLANK(F165:O165)&gt;0,"Por avaliar",IF(COUNTIF(F165:O165,"Completo")&gt;0,"Completo","N/A"))))</x:f>
        <x:v>Incompleto</x:v>
      </x:c>
      <x:c r="Q165" s="25" t="str">
        <x:v>Instalação parcial: uma carga recebida; bases, cunhas, cabeceiras e espelhos em curso.</x:v>
      </x:c>
      <x:c r="R165" s="26" t="n">
        <x:v>46286</x:v>
      </x:c>
    </x:row>
    <x:row r="166">
      <x:c r="A166" s="23" t="str">
        <x:v>Quarto</x:v>
      </x:c>
      <x:c r="B166" s="27" t="str">
        <x:v>336</x:v>
      </x:c>
      <x:c r="C166" s="29" t="str">
        <x:v>336</x:v>
      </x:c>
      <x:c r="D166" s="23" t="str">
        <x:v>3</x:v>
      </x:c>
      <x:c r="E166" s="24"/>
      <x:c r="F166" s="24" t="str">
        <x:v>Completo</x:v>
      </x:c>
      <x:c r="G166" s="24" t="str">
        <x:v>Completo</x:v>
      </x:c>
      <x:c r="H166" s="24" t="str">
        <x:v>Incompleto</x:v>
      </x:c>
      <x:c r="I166" s="24" t="str">
        <x:v>Não iniciado</x:v>
      </x:c>
      <x:c r="J166" s="24"/>
      <x:c r="K166" s="24"/>
      <x:c r="L166" s="24"/>
      <x:c r="M166" s="24" t="str">
        <x:v>Não iniciado</x:v>
      </x:c>
      <x:c r="N166" s="24" t="str">
        <x:v>Não iniciado</x:v>
      </x:c>
      <x:c r="O166" s="24" t="str">
        <x:v>N/A</x:v>
      </x:c>
      <x:c r="P166" s="23" t="str">
        <x:f>IF(COUNTIF(F166:O166,"Incompleto")&gt;0,"Incompleto",IF(COUNTIF(F166:O166,"Não iniciado")&gt;0,"Não iniciado",IF(COUNTBLANK(F166:O166)&gt;0,"Por avaliar",IF(COUNTIF(F166:O166,"Completo")&gt;0,"Completo","N/A"))))</x:f>
        <x:v>Incompleto</x:v>
      </x:c>
      <x:c r="Q166" s="25" t="str">
        <x:v>Instalação parcial: uma carga recebida; bases, cunhas, cabeceiras e espelhos em curso.</x:v>
      </x:c>
      <x:c r="R166" s="26" t="n">
        <x:v>46286</x:v>
      </x:c>
    </x:row>
    <x:row r="167">
      <x:c r="A167" s="18" t="str">
        <x:v>Quarto</x:v>
      </x:c>
      <x:c r="B167" s="28" t="str">
        <x:v>337</x:v>
      </x:c>
      <x:c r="C167" s="30" t="str">
        <x:v>338</x:v>
      </x:c>
      <x:c r="D167" s="18" t="str">
        <x:v>3</x:v>
      </x:c>
      <x:c r="E167" s="24"/>
      <x:c r="F167" s="24" t="str">
        <x:v>Completo</x:v>
      </x:c>
      <x:c r="G167" s="24" t="str">
        <x:v>Completo</x:v>
      </x:c>
      <x:c r="H167" s="24" t="str">
        <x:v>Incompleto</x:v>
      </x:c>
      <x:c r="I167" s="24" t="str">
        <x:v>Não iniciado</x:v>
      </x:c>
      <x:c r="J167" s="24"/>
      <x:c r="K167" s="24"/>
      <x:c r="L167" s="24"/>
      <x:c r="M167" s="24" t="str">
        <x:v>Não iniciado</x:v>
      </x:c>
      <x:c r="N167" s="24" t="str">
        <x:v>Não iniciado</x:v>
      </x:c>
      <x:c r="O167" s="24" t="str">
        <x:v>N/A</x:v>
      </x:c>
      <x:c r="P167" s="18" t="str">
        <x:f>IF(COUNTIF(F167:O167,"Incompleto")&gt;0,"Incompleto",IF(COUNTIF(F167:O167,"Não iniciado")&gt;0,"Não iniciado",IF(COUNTBLANK(F167:O167)&gt;0,"Por avaliar",IF(COUNTIF(F167:O167,"Completo")&gt;0,"Completo","N/A"))))</x:f>
        <x:v>Incompleto</x:v>
      </x:c>
      <x:c r="Q167" s="25" t="str">
        <x:v>Instalação parcial: uma carga recebida; bases, cunhas, cabeceiras e espelhos em curso.</x:v>
      </x:c>
      <x:c r="R167" s="26" t="n">
        <x:v>46286</x:v>
      </x:c>
    </x:row>
    <x:row r="168">
      <x:c r="A168" s="23" t="str">
        <x:v>Quarto</x:v>
      </x:c>
      <x:c r="B168" s="27" t="str">
        <x:v>338</x:v>
      </x:c>
      <x:c r="C168" s="29" t="str">
        <x:v>340</x:v>
      </x:c>
      <x:c r="D168" s="23" t="str">
        <x:v>3</x:v>
      </x:c>
      <x:c r="E168" s="24"/>
      <x:c r="F168" s="24" t="str">
        <x:v>Completo</x:v>
      </x:c>
      <x:c r="G168" s="24" t="str">
        <x:v>Completo</x:v>
      </x:c>
      <x:c r="H168" s="24" t="str">
        <x:v>Incompleto</x:v>
      </x:c>
      <x:c r="I168" s="24" t="str">
        <x:v>Não iniciado</x:v>
      </x:c>
      <x:c r="J168" s="24"/>
      <x:c r="K168" s="24"/>
      <x:c r="L168" s="24"/>
      <x:c r="M168" s="24" t="str">
        <x:v>Não iniciado</x:v>
      </x:c>
      <x:c r="N168" s="24" t="str">
        <x:v>Não iniciado</x:v>
      </x:c>
      <x:c r="O168" s="24" t="str">
        <x:v>N/A</x:v>
      </x:c>
      <x:c r="P168" s="23" t="str">
        <x:f>IF(COUNTIF(F168:O168,"Incompleto")&gt;0,"Incompleto",IF(COUNTIF(F168:O168,"Não iniciado")&gt;0,"Não iniciado",IF(COUNTBLANK(F168:O168)&gt;0,"Por avaliar",IF(COUNTIF(F168:O168,"Completo")&gt;0,"Completo","N/A"))))</x:f>
        <x:v>Incompleto</x:v>
      </x:c>
      <x:c r="Q168" s="25" t="str">
        <x:v>Instalação parcial: uma carga recebida; bases, cunhas, cabeceiras e espelhos em curso.</x:v>
      </x:c>
      <x:c r="R168" s="26" t="n">
        <x:v>46286</x:v>
      </x:c>
    </x:row>
    <x:row r="169">
      <x:c r="A169" s="18" t="str">
        <x:v>Quarto</x:v>
      </x:c>
      <x:c r="B169" s="28" t="str">
        <x:v>339</x:v>
      </x:c>
      <x:c r="C169" s="30" t="str">
        <x:v>341</x:v>
      </x:c>
      <x:c r="D169" s="18" t="str">
        <x:v>3</x:v>
      </x:c>
      <x:c r="E169" s="24"/>
      <x:c r="F169" s="24" t="str">
        <x:v>Completo</x:v>
      </x:c>
      <x:c r="G169" s="24" t="str">
        <x:v>Completo</x:v>
      </x:c>
      <x:c r="H169" s="24" t="str">
        <x:v>Incompleto</x:v>
      </x:c>
      <x:c r="I169" s="24" t="str">
        <x:v>Não iniciado</x:v>
      </x:c>
      <x:c r="J169" s="24"/>
      <x:c r="K169" s="24"/>
      <x:c r="L169" s="24"/>
      <x:c r="M169" s="24" t="str">
        <x:v>Não iniciado</x:v>
      </x:c>
      <x:c r="N169" s="24" t="str">
        <x:v>Não iniciado</x:v>
      </x:c>
      <x:c r="O169" s="24" t="str">
        <x:v>N/A</x:v>
      </x:c>
      <x:c r="P169" s="18" t="str">
        <x:f>IF(COUNTIF(F169:O169,"Incompleto")&gt;0,"Incompleto",IF(COUNTIF(F169:O169,"Não iniciado")&gt;0,"Não iniciado",IF(COUNTBLANK(F169:O169)&gt;0,"Por avaliar",IF(COUNTIF(F169:O169,"Completo")&gt;0,"Completo","N/A"))))</x:f>
        <x:v>Incompleto</x:v>
      </x:c>
      <x:c r="Q169" s="25" t="str">
        <x:v>Instalação parcial: uma carga recebida; bases, cunhas, cabeceiras e espelhos em curso.</x:v>
      </x:c>
      <x:c r="R169" s="26" t="n">
        <x:v>46286</x:v>
      </x:c>
    </x:row>
    <x:row r="170">
      <x:c r="A170" s="23" t="str">
        <x:v>Quarto</x:v>
      </x:c>
      <x:c r="B170" s="27" t="str">
        <x:v>340</x:v>
      </x:c>
      <x:c r="C170" s="29" t="str">
        <x:v>339</x:v>
      </x:c>
      <x:c r="D170" s="23" t="str">
        <x:v>3</x:v>
      </x:c>
      <x:c r="E170" s="24"/>
      <x:c r="F170" s="24" t="str">
        <x:v>Completo</x:v>
      </x:c>
      <x:c r="G170" s="24" t="str">
        <x:v>Completo</x:v>
      </x:c>
      <x:c r="H170" s="24" t="str">
        <x:v>Incompleto</x:v>
      </x:c>
      <x:c r="I170" s="24" t="str">
        <x:v>Não iniciado</x:v>
      </x:c>
      <x:c r="J170" s="24"/>
      <x:c r="K170" s="24"/>
      <x:c r="L170" s="24"/>
      <x:c r="M170" s="24" t="str">
        <x:v>Não iniciado</x:v>
      </x:c>
      <x:c r="N170" s="24" t="str">
        <x:v>Não iniciado</x:v>
      </x:c>
      <x:c r="O170" s="24" t="str">
        <x:v>N/A</x:v>
      </x:c>
      <x:c r="P170" s="23" t="str">
        <x:f>IF(COUNTIF(F170:O170,"Incompleto")&gt;0,"Incompleto",IF(COUNTIF(F170:O170,"Não iniciado")&gt;0,"Não iniciado",IF(COUNTBLANK(F170:O170)&gt;0,"Por avaliar",IF(COUNTIF(F170:O170,"Completo")&gt;0,"Completo","N/A"))))</x:f>
        <x:v>Incompleto</x:v>
      </x:c>
      <x:c r="Q170" s="25" t="str">
        <x:v>Instalação parcial: uma carga recebida; bases, cunhas, cabeceiras e espelhos em curso.</x:v>
      </x:c>
      <x:c r="R170" s="26" t="n">
        <x:v>46286</x:v>
      </x:c>
    </x:row>
    <x:row r="171">
      <x:c r="A171" s="18" t="str">
        <x:v>Quarto</x:v>
      </x:c>
      <x:c r="B171" s="28" t="str">
        <x:v>341</x:v>
      </x:c>
      <x:c r="C171" s="30" t="str">
        <x:v>337</x:v>
      </x:c>
      <x:c r="D171" s="18" t="str">
        <x:v>3</x:v>
      </x:c>
      <x:c r="E171" s="24"/>
      <x:c r="F171" s="24" t="str">
        <x:v>Completo</x:v>
      </x:c>
      <x:c r="G171" s="24" t="str">
        <x:v>Completo</x:v>
      </x:c>
      <x:c r="H171" s="24" t="str">
        <x:v>Incompleto</x:v>
      </x:c>
      <x:c r="I171" s="24" t="str">
        <x:v>Não iniciado</x:v>
      </x:c>
      <x:c r="J171" s="24"/>
      <x:c r="K171" s="24"/>
      <x:c r="L171" s="24"/>
      <x:c r="M171" s="24" t="str">
        <x:v>Não iniciado</x:v>
      </x:c>
      <x:c r="N171" s="24" t="str">
        <x:v>Não iniciado</x:v>
      </x:c>
      <x:c r="O171" s="24" t="str">
        <x:v>N/A</x:v>
      </x:c>
      <x:c r="P171" s="18" t="str">
        <x:f>IF(COUNTIF(F171:O171,"Incompleto")&gt;0,"Incompleto",IF(COUNTIF(F171:O171,"Não iniciado")&gt;0,"Não iniciado",IF(COUNTBLANK(F171:O171)&gt;0,"Por avaliar",IF(COUNTIF(F171:O171,"Completo")&gt;0,"Completo","N/A"))))</x:f>
        <x:v>Incompleto</x:v>
      </x:c>
      <x:c r="Q171" s="25" t="str">
        <x:v>Instalação parcial: uma carga recebida; bases, cunhas, cabeceiras e espelhos em curso.</x:v>
      </x:c>
      <x:c r="R171" s="26" t="n">
        <x:v>46286</x:v>
      </x:c>
    </x:row>
    <x:row r="172">
      <x:c r="A172" s="23" t="str">
        <x:v>FOH</x:v>
      </x:c>
      <x:c r="B172" s="27" t="str">
        <x:v>01. ENTRADA</x:v>
      </x:c>
      <x:c r="C172" s="29"/>
      <x:c r="D172" s="23"/>
      <x:c r="E172" s="24"/>
      <x:c r="F172" s="24"/>
      <x:c r="G172" s="24"/>
      <x:c r="H172" s="24"/>
      <x:c r="I172" s="24"/>
      <x:c r="J172" s="24"/>
      <x:c r="K172" s="24"/>
      <x:c r="L172" s="24"/>
      <x:c r="M172" s="24"/>
      <x:c r="N172" s="24" t="str">
        <x:v>Por avaliar</x:v>
      </x:c>
      <x:c r="O172" s="24" t="str">
        <x:v>N/A</x:v>
      </x:c>
      <x:c r="P172" s="23" t="str">
        <x:f>IF(COUNTIF(F172:O172,"Incompleto")&gt;0,"Incompleto",IF(COUNTIF(F172:O172,"Não iniciado")&gt;0,"Não iniciado",IF(COUNTBLANK(F172:O172)&gt;0,"Por avaliar",IF(COUNTIF(F172:O172,"Completo")&gt;0,"Completo","N/A"))))</x:f>
        <x:v>Por avaliar</x:v>
      </x:c>
      <x:c r="Q172" s="25"/>
      <x:c r="R172" s="26" t="n">
        <x:v>46272.5</x:v>
      </x:c>
    </x:row>
    <x:row r="173">
      <x:c r="A173" s="18" t="str">
        <x:v>FOH</x:v>
      </x:c>
      <x:c r="B173" s="28" t="str">
        <x:v>02. RECEÇÃO</x:v>
      </x:c>
      <x:c r="C173" s="30"/>
      <x:c r="D173" s="18"/>
      <x:c r="E173" s="24"/>
      <x:c r="F173" s="24"/>
      <x:c r="G173" s="24"/>
      <x:c r="H173" s="24"/>
      <x:c r="I173" s="24"/>
      <x:c r="J173" s="24"/>
      <x:c r="K173" s="24"/>
      <x:c r="L173" s="24"/>
      <x:c r="M173" s="24"/>
      <x:c r="N173" s="24" t="str">
        <x:v>Por avaliar</x:v>
      </x:c>
      <x:c r="O173" s="24" t="str">
        <x:v>N/A</x:v>
      </x:c>
      <x:c r="P173" s="18" t="str">
        <x:f>IF(COUNTIF(F173:O173,"Incompleto")&gt;0,"Incompleto",IF(COUNTIF(F173:O173,"Não iniciado")&gt;0,"Não iniciado",IF(COUNTBLANK(F173:O173)&gt;0,"Por avaliar",IF(COUNTIF(F173:O173,"Completo")&gt;0,"Completo","N/A"))))</x:f>
        <x:v>Por avaliar</x:v>
      </x:c>
      <x:c r="Q173" s="25"/>
      <x:c r="R173" s="26" t="n">
        <x:v>46272.5</x:v>
      </x:c>
    </x:row>
    <x:row r="174">
      <x:c r="A174" s="23" t="str">
        <x:v>FOH</x:v>
      </x:c>
      <x:c r="B174" s="27" t="str">
        <x:v>03. INSTALAÇÃO SANITÁRIA FEM. ADD</x:v>
      </x:c>
      <x:c r="C174" s="29"/>
      <x:c r="D174" s="23"/>
      <x:c r="E174" s="24"/>
      <x:c r="F174" s="24"/>
      <x:c r="G174" s="24"/>
      <x:c r="H174" s="24"/>
      <x:c r="I174" s="24"/>
      <x:c r="J174" s="24"/>
      <x:c r="K174" s="24"/>
      <x:c r="L174" s="24"/>
      <x:c r="M174" s="24"/>
      <x:c r="N174" s="24" t="str">
        <x:v>Por avaliar</x:v>
      </x:c>
      <x:c r="O174" s="24" t="str">
        <x:v>N/A</x:v>
      </x:c>
      <x:c r="P174" s="23" t="str">
        <x:f>IF(COUNTIF(F174:O174,"Incompleto")&gt;0,"Incompleto",IF(COUNTIF(F174:O174,"Não iniciado")&gt;0,"Não iniciado",IF(COUNTBLANK(F174:O174)&gt;0,"Por avaliar",IF(COUNTIF(F174:O174,"Completo")&gt;0,"Completo","N/A"))))</x:f>
        <x:v>Por avaliar</x:v>
      </x:c>
      <x:c r="Q174" s="25"/>
      <x:c r="R174" s="26" t="n">
        <x:v>46272.5</x:v>
      </x:c>
    </x:row>
    <x:row r="175">
      <x:c r="A175" s="18" t="str">
        <x:v>FOH</x:v>
      </x:c>
      <x:c r="B175" s="28" t="str">
        <x:v>04. INSTALAÇÃO SANITÁRIA MASC. ADD</x:v>
      </x:c>
      <x:c r="C175" s="30"/>
      <x:c r="D175" s="18"/>
      <x:c r="E175" s="24"/>
      <x:c r="F175" s="24"/>
      <x:c r="G175" s="24"/>
      <x:c r="H175" s="24"/>
      <x:c r="I175" s="24"/>
      <x:c r="J175" s="24"/>
      <x:c r="K175" s="24"/>
      <x:c r="L175" s="24"/>
      <x:c r="M175" s="24"/>
      <x:c r="N175" s="24" t="str">
        <x:v>Por avaliar</x:v>
      </x:c>
      <x:c r="O175" s="24" t="str">
        <x:v>N/A</x:v>
      </x:c>
      <x:c r="P175" s="18" t="str">
        <x:f>IF(COUNTIF(F175:O175,"Incompleto")&gt;0,"Incompleto",IF(COUNTIF(F175:O175,"Não iniciado")&gt;0,"Não iniciado",IF(COUNTBLANK(F175:O175)&gt;0,"Por avaliar",IF(COUNTIF(F175:O175,"Completo")&gt;0,"Completo","N/A"))))</x:f>
        <x:v>Por avaliar</x:v>
      </x:c>
      <x:c r="Q175" s="25"/>
      <x:c r="R175" s="26" t="n">
        <x:v>46272.5</x:v>
      </x:c>
    </x:row>
    <x:row r="176">
      <x:c r="A176" s="23" t="str">
        <x:v>FOH</x:v>
      </x:c>
      <x:c r="B176" s="27" t="str">
        <x:v>05. GINÁSIO</x:v>
      </x:c>
      <x:c r="C176" s="29"/>
      <x:c r="D176" s="23"/>
      <x:c r="E176" s="24"/>
      <x:c r="F176" s="24"/>
      <x:c r="G176" s="24"/>
      <x:c r="H176" s="24"/>
      <x:c r="I176" s="24"/>
      <x:c r="J176" s="24"/>
      <x:c r="K176" s="24"/>
      <x:c r="L176" s="24"/>
      <x:c r="M176" s="24"/>
      <x:c r="N176" s="24" t="str">
        <x:v>Por avaliar</x:v>
      </x:c>
      <x:c r="O176" s="24" t="str">
        <x:v>N/A</x:v>
      </x:c>
      <x:c r="P176" s="23" t="str">
        <x:f>IF(COUNTIF(F176:O176,"Incompleto")&gt;0,"Incompleto",IF(COUNTIF(F176:O176,"Não iniciado")&gt;0,"Não iniciado",IF(COUNTBLANK(F176:O176)&gt;0,"Por avaliar",IF(COUNTIF(F176:O176,"Completo")&gt;0,"Completo","N/A"))))</x:f>
        <x:v>Por avaliar</x:v>
      </x:c>
      <x:c r="Q176" s="25"/>
      <x:c r="R176" s="26" t="n">
        <x:v>46272.5</x:v>
      </x:c>
    </x:row>
    <x:row r="177">
      <x:c r="A177" s="18" t="str">
        <x:v>FOH</x:v>
      </x:c>
      <x:c r="B177" s="28" t="str">
        <x:v>06. INSTALAÇÃO SANITÁRIA EVENTOS</x:v>
      </x:c>
      <x:c r="C177" s="30"/>
      <x:c r="D177" s="18"/>
      <x:c r="E177" s="24"/>
      <x:c r="F177" s="24"/>
      <x:c r="G177" s="24"/>
      <x:c r="H177" s="24"/>
      <x:c r="I177" s="24"/>
      <x:c r="J177" s="24"/>
      <x:c r="K177" s="24"/>
      <x:c r="L177" s="24"/>
      <x:c r="M177" s="24"/>
      <x:c r="N177" s="24" t="str">
        <x:v>Por avaliar</x:v>
      </x:c>
      <x:c r="O177" s="24" t="str">
        <x:v>N/A</x:v>
      </x:c>
      <x:c r="P177" s="18" t="str">
        <x:f>IF(COUNTIF(F177:O177,"Incompleto")&gt;0,"Incompleto",IF(COUNTIF(F177:O177,"Não iniciado")&gt;0,"Não iniciado",IF(COUNTBLANK(F177:O177)&gt;0,"Por avaliar",IF(COUNTIF(F177:O177,"Completo")&gt;0,"Completo","N/A"))))</x:f>
        <x:v>Por avaliar</x:v>
      </x:c>
      <x:c r="Q177" s="25"/>
      <x:c r="R177" s="26" t="n">
        <x:v>46272.5</x:v>
      </x:c>
    </x:row>
    <x:row r="178">
      <x:c r="A178" s="23" t="str">
        <x:v>FOH</x:v>
      </x:c>
      <x:c r="B178" s="27" t="str">
        <x:v>07. INSTALAÇÃO SANITÁRIA PISCINA</x:v>
      </x:c>
      <x:c r="C178" s="29"/>
      <x:c r="D178" s="23"/>
      <x:c r="E178" s="24"/>
      <x:c r="F178" s="24"/>
      <x:c r="G178" s="24"/>
      <x:c r="H178" s="24"/>
      <x:c r="I178" s="24"/>
      <x:c r="J178" s="24"/>
      <x:c r="K178" s="24"/>
      <x:c r="L178" s="24"/>
      <x:c r="M178" s="24"/>
      <x:c r="N178" s="24" t="str">
        <x:v>Por avaliar</x:v>
      </x:c>
      <x:c r="O178" s="24" t="str">
        <x:v>N/A</x:v>
      </x:c>
      <x:c r="P178" s="23" t="str">
        <x:f>IF(COUNTIF(F178:O178,"Incompleto")&gt;0,"Incompleto",IF(COUNTIF(F178:O178,"Não iniciado")&gt;0,"Não iniciado",IF(COUNTBLANK(F178:O178)&gt;0,"Por avaliar",IF(COUNTIF(F178:O178,"Completo")&gt;0,"Completo","N/A"))))</x:f>
        <x:v>Por avaliar</x:v>
      </x:c>
      <x:c r="Q178" s="25"/>
      <x:c r="R178" s="26" t="n">
        <x:v>46272.5</x:v>
      </x:c>
    </x:row>
    <x:row r="179">
      <x:c r="A179" s="18" t="str">
        <x:v>FOH</x:v>
      </x:c>
      <x:c r="B179" s="28" t="str">
        <x:v>08. INSTALAÇÃO SANITÁRIA ROOFTOP</x:v>
      </x:c>
      <x:c r="C179" s="30"/>
      <x:c r="D179" s="18"/>
      <x:c r="E179" s="24"/>
      <x:c r="F179" s="24"/>
      <x:c r="G179" s="24"/>
      <x:c r="H179" s="24"/>
      <x:c r="I179" s="24"/>
      <x:c r="J179" s="24"/>
      <x:c r="K179" s="24"/>
      <x:c r="L179" s="24"/>
      <x:c r="M179" s="24"/>
      <x:c r="N179" s="24" t="str">
        <x:v>Por avaliar</x:v>
      </x:c>
      <x:c r="O179" s="24" t="str">
        <x:v>N/A</x:v>
      </x:c>
      <x:c r="P179" s="18" t="str">
        <x:f>IF(COUNTIF(F179:O179,"Incompleto")&gt;0,"Incompleto",IF(COUNTIF(F179:O179,"Não iniciado")&gt;0,"Não iniciado",IF(COUNTBLANK(F179:O179)&gt;0,"Por avaliar",IF(COUNTIF(F179:O179,"Completo")&gt;0,"Completo","N/A"))))</x:f>
        <x:v>Por avaliar</x:v>
      </x:c>
      <x:c r="Q179" s="25"/>
      <x:c r="R179" s="26" t="n">
        <x:v>46272.5</x:v>
      </x:c>
    </x:row>
    <x:row r="180">
      <x:c r="A180" s="23" t="str">
        <x:v>FOH</x:v>
      </x:c>
      <x:c r="B180" s="27" t="str">
        <x:v>09. INSTALAÇÃO SANITÁRIA SPA</x:v>
      </x:c>
      <x:c r="C180" s="29"/>
      <x:c r="D180" s="23"/>
      <x:c r="E180" s="24"/>
      <x:c r="F180" s="24"/>
      <x:c r="G180" s="24"/>
      <x:c r="H180" s="24"/>
      <x:c r="I180" s="24"/>
      <x:c r="J180" s="24"/>
      <x:c r="K180" s="24"/>
      <x:c r="L180" s="24"/>
      <x:c r="M180" s="24"/>
      <x:c r="N180" s="24" t="str">
        <x:v>Por avaliar</x:v>
      </x:c>
      <x:c r="O180" s="24" t="str">
        <x:v>N/A</x:v>
      </x:c>
      <x:c r="P180" s="23" t="str">
        <x:f>IF(COUNTIF(F180:O180,"Incompleto")&gt;0,"Incompleto",IF(COUNTIF(F180:O180,"Não iniciado")&gt;0,"Não iniciado",IF(COUNTBLANK(F180:O180)&gt;0,"Por avaliar",IF(COUNTIF(F180:O180,"Completo")&gt;0,"Completo","N/A"))))</x:f>
        <x:v>Por avaliar</x:v>
      </x:c>
      <x:c r="Q180" s="25"/>
      <x:c r="R180" s="26" t="n">
        <x:v>46272.5</x:v>
      </x:c>
    </x:row>
    <x:row r="181">
      <x:c r="A181" s="18" t="str">
        <x:v>FOH</x:v>
      </x:c>
      <x:c r="B181" s="28" t="str">
        <x:v>10. SPA</x:v>
      </x:c>
      <x:c r="C181" s="30"/>
      <x:c r="D181" s="18"/>
      <x:c r="E181" s="24"/>
      <x:c r="F181" s="24"/>
      <x:c r="G181" s="24"/>
      <x:c r="H181" s="24"/>
      <x:c r="I181" s="24"/>
      <x:c r="J181" s="24"/>
      <x:c r="K181" s="24"/>
      <x:c r="L181" s="24"/>
      <x:c r="M181" s="24"/>
      <x:c r="N181" s="24" t="str">
        <x:v>Por avaliar</x:v>
      </x:c>
      <x:c r="O181" s="24" t="str">
        <x:v>N/A</x:v>
      </x:c>
      <x:c r="P181" s="18" t="str">
        <x:f>IF(COUNTIF(F181:O181,"Incompleto")&gt;0,"Incompleto",IF(COUNTIF(F181:O181,"Não iniciado")&gt;0,"Não iniciado",IF(COUNTBLANK(F181:O181)&gt;0,"Por avaliar",IF(COUNTIF(F181:O181,"Completo")&gt;0,"Completo","N/A"))))</x:f>
        <x:v>Por avaliar</x:v>
      </x:c>
      <x:c r="Q181" s="25"/>
      <x:c r="R181" s="26" t="n">
        <x:v>46272.5</x:v>
      </x:c>
    </x:row>
    <x:row r="182">
      <x:c r="A182" s="23" t="str">
        <x:v>FOH</x:v>
      </x:c>
      <x:c r="B182" s="27" t="str">
        <x:v>11. SPA CORRIDOR</x:v>
      </x:c>
      <x:c r="C182" s="29"/>
      <x:c r="D182" s="23"/>
      <x:c r="E182" s="24"/>
      <x:c r="F182" s="24"/>
      <x:c r="G182" s="24"/>
      <x:c r="H182" s="24"/>
      <x:c r="I182" s="24"/>
      <x:c r="J182" s="24"/>
      <x:c r="K182" s="24"/>
      <x:c r="L182" s="24"/>
      <x:c r="M182" s="24"/>
      <x:c r="N182" s="24" t="str">
        <x:v>Por avaliar</x:v>
      </x:c>
      <x:c r="O182" s="24" t="str">
        <x:v>N/A</x:v>
      </x:c>
      <x:c r="P182" s="23" t="str">
        <x:f>IF(COUNTIF(F182:O182,"Incompleto")&gt;0,"Incompleto",IF(COUNTIF(F182:O182,"Não iniciado")&gt;0,"Não iniciado",IF(COUNTBLANK(F182:O182)&gt;0,"Por avaliar",IF(COUNTIF(F182:O182,"Completo")&gt;0,"Completo","N/A"))))</x:f>
        <x:v>Por avaliar</x:v>
      </x:c>
      <x:c r="Q182" s="25"/>
      <x:c r="R182" s="26" t="n">
        <x:v>46272.5</x:v>
      </x:c>
    </x:row>
    <x:row r="183">
      <x:c r="A183" s="18" t="str">
        <x:v>FOH</x:v>
      </x:c>
      <x:c r="B183" s="28" t="str">
        <x:v>12. CORREDOR L109 E L110</x:v>
      </x:c>
      <x:c r="C183" s="30"/>
      <x:c r="D183" s="18"/>
      <x:c r="E183" s="24"/>
      <x:c r="F183" s="24"/>
      <x:c r="G183" s="24"/>
      <x:c r="H183" s="24"/>
      <x:c r="I183" s="24"/>
      <x:c r="J183" s="24"/>
      <x:c r="K183" s="24"/>
      <x:c r="L183" s="24"/>
      <x:c r="M183" s="24"/>
      <x:c r="N183" s="24" t="str">
        <x:v>Por avaliar</x:v>
      </x:c>
      <x:c r="O183" s="24" t="str">
        <x:v>N/A</x:v>
      </x:c>
      <x:c r="P183" s="18" t="str">
        <x:f>IF(COUNTIF(F183:O183,"Incompleto")&gt;0,"Incompleto",IF(COUNTIF(F183:O183,"Não iniciado")&gt;0,"Não iniciado",IF(COUNTBLANK(F183:O183)&gt;0,"Por avaliar",IF(COUNTIF(F183:O183,"Completo")&gt;0,"Completo","N/A"))))</x:f>
        <x:v>Por avaliar</x:v>
      </x:c>
      <x:c r="Q183" s="25"/>
      <x:c r="R183" s="26" t="n">
        <x:v>46272.5</x:v>
      </x:c>
    </x:row>
    <x:row r="184">
      <x:c r="A184" s="23" t="str">
        <x:v>FOH</x:v>
      </x:c>
      <x:c r="B184" s="27" t="str">
        <x:v>13. ESCADAS SUL</x:v>
      </x:c>
      <x:c r="C184" s="29"/>
      <x:c r="D184" s="23"/>
      <x:c r="E184" s="24"/>
      <x:c r="F184" s="24"/>
      <x:c r="G184" s="24"/>
      <x:c r="H184" s="24"/>
      <x:c r="I184" s="24"/>
      <x:c r="J184" s="24"/>
      <x:c r="K184" s="24"/>
      <x:c r="L184" s="24"/>
      <x:c r="M184" s="24"/>
      <x:c r="N184" s="24" t="str">
        <x:v>Por avaliar</x:v>
      </x:c>
      <x:c r="O184" s="24" t="str">
        <x:v>N/A</x:v>
      </x:c>
      <x:c r="P184" s="23" t="str">
        <x:f>IF(COUNTIF(F184:O184,"Incompleto")&gt;0,"Incompleto",IF(COUNTIF(F184:O184,"Não iniciado")&gt;0,"Não iniciado",IF(COUNTBLANK(F184:O184)&gt;0,"Por avaliar",IF(COUNTIF(F184:O184,"Completo")&gt;0,"Completo","N/A"))))</x:f>
        <x:v>Por avaliar</x:v>
      </x:c>
      <x:c r="Q184" s="25"/>
      <x:c r="R184" s="26" t="n">
        <x:v>46272.5</x:v>
      </x:c>
    </x:row>
    <x:row r="185">
      <x:c r="A185" s="18" t="str">
        <x:v>FOH</x:v>
      </x:c>
      <x:c r="B185" s="28" t="str">
        <x:v>14. INSTALAÇÃO SANITÁRIA RESTAURANTE</x:v>
      </x:c>
      <x:c r="C185" s="30"/>
      <x:c r="D185" s="18"/>
      <x:c r="E185" s="24"/>
      <x:c r="F185" s="24"/>
      <x:c r="G185" s="24"/>
      <x:c r="H185" s="24"/>
      <x:c r="I185" s="24"/>
      <x:c r="J185" s="24"/>
      <x:c r="K185" s="24"/>
      <x:c r="L185" s="24"/>
      <x:c r="M185" s="24"/>
      <x:c r="N185" s="24" t="str">
        <x:v>Por avaliar</x:v>
      </x:c>
      <x:c r="O185" s="24" t="str">
        <x:v>N/A</x:v>
      </x:c>
      <x:c r="P185" s="18" t="str">
        <x:f>IF(COUNTIF(F185:O185,"Incompleto")&gt;0,"Incompleto",IF(COUNTIF(F185:O185,"Não iniciado")&gt;0,"Não iniciado",IF(COUNTBLANK(F185:O185)&gt;0,"Por avaliar",IF(COUNTIF(F185:O185,"Completo")&gt;0,"Completo","N/A"))))</x:f>
        <x:v>Por avaliar</x:v>
      </x:c>
      <x:c r="Q185" s="25"/>
      <x:c r="R185" s="26" t="n">
        <x:v>46272.5</x:v>
      </x:c>
    </x:row>
    <x:row r="186">
      <x:c r="A186" s="23" t="str">
        <x:v>FOH</x:v>
      </x:c>
      <x:c r="B186" s="27" t="str">
        <x:v>15. PÁTIO PEQUENO</x:v>
      </x:c>
      <x:c r="C186" s="29"/>
      <x:c r="D186" s="23"/>
      <x:c r="E186" s="24"/>
      <x:c r="F186" s="24"/>
      <x:c r="G186" s="24"/>
      <x:c r="H186" s="24"/>
      <x:c r="I186" s="24"/>
      <x:c r="J186" s="24"/>
      <x:c r="K186" s="24"/>
      <x:c r="L186" s="24"/>
      <x:c r="M186" s="24"/>
      <x:c r="N186" s="24" t="str">
        <x:v>Por avaliar</x:v>
      </x:c>
      <x:c r="O186" s="24" t="str">
        <x:v>N/A</x:v>
      </x:c>
      <x:c r="P186" s="23" t="str">
        <x:f>IF(COUNTIF(F186:O186,"Incompleto")&gt;0,"Incompleto",IF(COUNTIF(F186:O186,"Não iniciado")&gt;0,"Não iniciado",IF(COUNTBLANK(F186:O186)&gt;0,"Por avaliar",IF(COUNTIF(F186:O186,"Completo")&gt;0,"Completo","N/A"))))</x:f>
        <x:v>Por avaliar</x:v>
      </x:c>
      <x:c r="Q186" s="25"/>
      <x:c r="R186" s="26" t="n">
        <x:v>46272.5</x:v>
      </x:c>
    </x:row>
    <x:row r="187">
      <x:c r="A187" s="18" t="str">
        <x:v>FOH</x:v>
      </x:c>
      <x:c r="B187" s="28" t="str">
        <x:v>16. PÁTIO GRANDE</x:v>
      </x:c>
      <x:c r="C187" s="30"/>
      <x:c r="D187" s="18"/>
      <x:c r="E187" s="24"/>
      <x:c r="F187" s="24"/>
      <x:c r="G187" s="24"/>
      <x:c r="H187" s="24"/>
      <x:c r="I187" s="24"/>
      <x:c r="J187" s="24"/>
      <x:c r="K187" s="24"/>
      <x:c r="L187" s="24"/>
      <x:c r="M187" s="24"/>
      <x:c r="N187" s="24" t="str">
        <x:v>Por avaliar</x:v>
      </x:c>
      <x:c r="O187" s="24" t="str">
        <x:v>N/A</x:v>
      </x:c>
      <x:c r="P187" s="18" t="str">
        <x:f>IF(COUNTIF(F187:O187,"Incompleto")&gt;0,"Incompleto",IF(COUNTIF(F187:O187,"Não iniciado")&gt;0,"Não iniciado",IF(COUNTBLANK(F187:O187)&gt;0,"Por avaliar",IF(COUNTIF(F187:O187,"Completo")&gt;0,"Completo","N/A"))))</x:f>
        <x:v>Por avaliar</x:v>
      </x:c>
      <x:c r="Q187" s="25"/>
      <x:c r="R187" s="26" t="n">
        <x:v>46272.5</x:v>
      </x:c>
    </x:row>
    <x:row r="188">
      <x:c r="A188" s="23" t="str">
        <x:v>FOH</x:v>
      </x:c>
      <x:c r="B188" s="27" t="str">
        <x:v>17. IS EVENTOS CORREDOR</x:v>
      </x:c>
      <x:c r="C188" s="29"/>
      <x:c r="D188" s="23"/>
      <x:c r="E188" s="24"/>
      <x:c r="F188" s="24"/>
      <x:c r="G188" s="24"/>
      <x:c r="H188" s="24"/>
      <x:c r="I188" s="24"/>
      <x:c r="J188" s="24"/>
      <x:c r="K188" s="24"/>
      <x:c r="L188" s="24"/>
      <x:c r="M188" s="24"/>
      <x:c r="N188" s="24" t="str">
        <x:v>Por avaliar</x:v>
      </x:c>
      <x:c r="O188" s="24" t="str">
        <x:v>N/A</x:v>
      </x:c>
      <x:c r="P188" s="23" t="str">
        <x:f>IF(COUNTIF(F188:O188,"Incompleto")&gt;0,"Incompleto",IF(COUNTIF(F188:O188,"Não iniciado")&gt;0,"Não iniciado",IF(COUNTBLANK(F188:O188)&gt;0,"Por avaliar",IF(COUNTIF(F188:O188,"Completo")&gt;0,"Completo","N/A"))))</x:f>
        <x:v>Por avaliar</x:v>
      </x:c>
      <x:c r="Q188" s="25"/>
      <x:c r="R188" s="26" t="n">
        <x:v>46272.5</x:v>
      </x:c>
    </x:row>
    <x:row r="189">
      <x:c r="A189" s="18" t="str">
        <x:v>FOH</x:v>
      </x:c>
      <x:c r="B189" s="28" t="str">
        <x:v>18. IS ROOFTOP CORREDOR</x:v>
      </x:c>
      <x:c r="C189" s="30"/>
      <x:c r="D189" s="18"/>
      <x:c r="E189" s="24"/>
      <x:c r="F189" s="24"/>
      <x:c r="G189" s="24"/>
      <x:c r="H189" s="24"/>
      <x:c r="I189" s="24"/>
      <x:c r="J189" s="24"/>
      <x:c r="K189" s="24"/>
      <x:c r="L189" s="24"/>
      <x:c r="M189" s="24"/>
      <x:c r="N189" s="24" t="str">
        <x:v>Por avaliar</x:v>
      </x:c>
      <x:c r="O189" s="24" t="str">
        <x:v>N/A</x:v>
      </x:c>
      <x:c r="P189" s="18" t="str">
        <x:f>IF(COUNTIF(F189:O189,"Incompleto")&gt;0,"Incompleto",IF(COUNTIF(F189:O189,"Não iniciado")&gt;0,"Não iniciado",IF(COUNTBLANK(F189:O189)&gt;0,"Por avaliar",IF(COUNTIF(F189:O189,"Completo")&gt;0,"Completo","N/A"))))</x:f>
        <x:v>Por avaliar</x:v>
      </x:c>
      <x:c r="Q189" s="25"/>
      <x:c r="R189" s="26" t="n">
        <x:v>46272.5</x:v>
      </x:c>
    </x:row>
    <x:row r="190">
      <x:c r="A190" s="23" t="str">
        <x:v>FOH</x:v>
      </x:c>
      <x:c r="B190" s="27" t="str">
        <x:v>19. ROOFTOP</x:v>
      </x:c>
      <x:c r="C190" s="29"/>
      <x:c r="D190" s="23"/>
      <x:c r="E190" s="24"/>
      <x:c r="F190" s="24"/>
      <x:c r="G190" s="24"/>
      <x:c r="H190" s="24"/>
      <x:c r="I190" s="24"/>
      <x:c r="J190" s="24"/>
      <x:c r="K190" s="24"/>
      <x:c r="L190" s="24"/>
      <x:c r="M190" s="24"/>
      <x:c r="N190" s="24" t="str">
        <x:v>Por avaliar</x:v>
      </x:c>
      <x:c r="O190" s="24" t="str">
        <x:v>N/A</x:v>
      </x:c>
      <x:c r="P190" s="23" t="str">
        <x:f>IF(COUNTIF(F190:O190,"Incompleto")&gt;0,"Incompleto",IF(COUNTIF(F190:O190,"Não iniciado")&gt;0,"Não iniciado",IF(COUNTBLANK(F190:O190)&gt;0,"Por avaliar",IF(COUNTIF(F190:O190,"Completo")&gt;0,"Completo","N/A"))))</x:f>
        <x:v>Por avaliar</x:v>
      </x:c>
      <x:c r="Q190" s="25"/>
      <x:c r="R190" s="26" t="n">
        <x:v>46272.5</x:v>
      </x:c>
    </x:row>
    <x:row r="191">
      <x:c r="A191" s="18" t="str">
        <x:v>FOH</x:v>
      </x:c>
      <x:c r="B191" s="28" t="str">
        <x:v>20. FARMÁCIA</x:v>
      </x:c>
      <x:c r="C191" s="30"/>
      <x:c r="D191" s="18"/>
      <x:c r="E191" s="24"/>
      <x:c r="F191" s="24"/>
      <x:c r="G191" s="24"/>
      <x:c r="H191" s="24"/>
      <x:c r="I191" s="24"/>
      <x:c r="J191" s="24"/>
      <x:c r="K191" s="24"/>
      <x:c r="L191" s="24"/>
      <x:c r="M191" s="24"/>
      <x:c r="N191" s="24" t="str">
        <x:v>Por avaliar</x:v>
      </x:c>
      <x:c r="O191" s="24" t="str">
        <x:v>N/A</x:v>
      </x:c>
      <x:c r="P191" s="18" t="str">
        <x:f>IF(COUNTIF(F191:O191,"Incompleto")&gt;0,"Incompleto",IF(COUNTIF(F191:O191,"Não iniciado")&gt;0,"Não iniciado",IF(COUNTBLANK(F191:O191)&gt;0,"Por avaliar",IF(COUNTIF(F191:O191,"Completo")&gt;0,"Completo","N/A"))))</x:f>
        <x:v>Por avaliar</x:v>
      </x:c>
      <x:c r="Q191" s="25"/>
      <x:c r="R191" s="26" t="n">
        <x:v>46272.5</x:v>
      </x:c>
    </x:row>
    <x:row r="192">
      <x:c r="A192" s="23" t="str">
        <x:v>FOH</x:v>
      </x:c>
      <x:c r="B192" s="27" t="str">
        <x:v>21. BAR</x:v>
      </x:c>
      <x:c r="C192" s="29"/>
      <x:c r="D192" s="23"/>
      <x:c r="E192" s="24"/>
      <x:c r="F192" s="24"/>
      <x:c r="G192" s="24"/>
      <x:c r="H192" s="24"/>
      <x:c r="I192" s="24"/>
      <x:c r="J192" s="24"/>
      <x:c r="K192" s="24"/>
      <x:c r="L192" s="24"/>
      <x:c r="M192" s="24"/>
      <x:c r="N192" s="24" t="str">
        <x:v>Por avaliar</x:v>
      </x:c>
      <x:c r="O192" s="24" t="str">
        <x:v>N/A</x:v>
      </x:c>
      <x:c r="P192" s="23" t="str">
        <x:f>IF(COUNTIF(F192:O192,"Incompleto")&gt;0,"Incompleto",IF(COUNTIF(F192:O192,"Não iniciado")&gt;0,"Não iniciado",IF(COUNTBLANK(F192:O192)&gt;0,"Por avaliar",IF(COUNTIF(F192:O192,"Completo")&gt;0,"Completo","N/A"))))</x:f>
        <x:v>Por avaliar</x:v>
      </x:c>
      <x:c r="Q192" s="25"/>
      <x:c r="R192" s="26" t="n">
        <x:v>46272.5</x:v>
      </x:c>
    </x:row>
    <x:row r="193">
      <x:c r="A193" s="18" t="str">
        <x:v>FOH</x:v>
      </x:c>
      <x:c r="B193" s="28" t="str">
        <x:v>22. TERRAÇO BAR</x:v>
      </x:c>
      <x:c r="C193" s="30"/>
      <x:c r="D193" s="18"/>
      <x:c r="E193" s="24"/>
      <x:c r="F193" s="24"/>
      <x:c r="G193" s="24"/>
      <x:c r="H193" s="24"/>
      <x:c r="I193" s="24"/>
      <x:c r="J193" s="24"/>
      <x:c r="K193" s="24"/>
      <x:c r="L193" s="24"/>
      <x:c r="M193" s="24"/>
      <x:c r="N193" s="24" t="str">
        <x:v>Por avaliar</x:v>
      </x:c>
      <x:c r="O193" s="24" t="str">
        <x:v>N/A</x:v>
      </x:c>
      <x:c r="P193" s="18" t="str">
        <x:f>IF(COUNTIF(F193:O193,"Incompleto")&gt;0,"Incompleto",IF(COUNTIF(F193:O193,"Não iniciado")&gt;0,"Não iniciado",IF(COUNTBLANK(F193:O193)&gt;0,"Por avaliar",IF(COUNTIF(F193:O193,"Completo")&gt;0,"Completo","N/A"))))</x:f>
        <x:v>Por avaliar</x:v>
      </x:c>
      <x:c r="Q193" s="25"/>
      <x:c r="R193" s="26" t="n">
        <x:v>46272.5</x:v>
      </x:c>
    </x:row>
    <x:row r="194">
      <x:c r="A194" s="23" t="str">
        <x:v>FOH</x:v>
      </x:c>
      <x:c r="B194" s="27" t="str">
        <x:v>23. ADD</x:v>
      </x:c>
      <x:c r="C194" s="29"/>
      <x:c r="D194" s="23"/>
      <x:c r="E194" s="24"/>
      <x:c r="F194" s="24"/>
      <x:c r="G194" s="24"/>
      <x:c r="H194" s="24"/>
      <x:c r="I194" s="24"/>
      <x:c r="J194" s="24"/>
      <x:c r="K194" s="24"/>
      <x:c r="L194" s="24"/>
      <x:c r="M194" s="24"/>
      <x:c r="N194" s="24" t="str">
        <x:v>Por avaliar</x:v>
      </x:c>
      <x:c r="O194" s="24" t="str">
        <x:v>N/A</x:v>
      </x:c>
      <x:c r="P194" s="23" t="str">
        <x:f>IF(COUNTIF(F194:O194,"Incompleto")&gt;0,"Incompleto",IF(COUNTIF(F194:O194,"Não iniciado")&gt;0,"Não iniciado",IF(COUNTBLANK(F194:O194)&gt;0,"Por avaliar",IF(COUNTIF(F194:O194,"Completo")&gt;0,"Completo","N/A"))))</x:f>
        <x:v>Por avaliar</x:v>
      </x:c>
      <x:c r="Q194" s="25"/>
      <x:c r="R194" s="26" t="n">
        <x:v>46272.5</x:v>
      </x:c>
    </x:row>
    <x:row r="195">
      <x:c r="A195" s="18" t="str">
        <x:v>FOH</x:v>
      </x:c>
      <x:c r="B195" s="28" t="str">
        <x:v>24. GRAB AND GO</x:v>
      </x:c>
      <x:c r="C195" s="30"/>
      <x:c r="D195" s="18"/>
      <x:c r="E195" s="24"/>
      <x:c r="F195" s="24"/>
      <x:c r="G195" s="24"/>
      <x:c r="H195" s="24"/>
      <x:c r="I195" s="24"/>
      <x:c r="J195" s="24"/>
      <x:c r="K195" s="24"/>
      <x:c r="L195" s="24"/>
      <x:c r="M195" s="24"/>
      <x:c r="N195" s="24" t="str">
        <x:v>Por avaliar</x:v>
      </x:c>
      <x:c r="O195" s="24" t="str">
        <x:v>N/A</x:v>
      </x:c>
      <x:c r="P195" s="18" t="str">
        <x:f>IF(COUNTIF(F195:O195,"Incompleto")&gt;0,"Incompleto",IF(COUNTIF(F195:O195,"Não iniciado")&gt;0,"Não iniciado",IF(COUNTBLANK(F195:O195)&gt;0,"Por avaliar",IF(COUNTIF(F195:O195,"Completo")&gt;0,"Completo","N/A"))))</x:f>
        <x:v>Por avaliar</x:v>
      </x:c>
      <x:c r="Q195" s="25"/>
      <x:c r="R195" s="26" t="n">
        <x:v>46272.5</x:v>
      </x:c>
    </x:row>
    <x:row r="196">
      <x:c r="A196" s="23" t="str">
        <x:v>FOH</x:v>
      </x:c>
      <x:c r="B196" s="27" t="str">
        <x:v>25. TERRAÇO ADD</x:v>
      </x:c>
      <x:c r="C196" s="29"/>
      <x:c r="D196" s="23"/>
      <x:c r="E196" s="24"/>
      <x:c r="F196" s="24"/>
      <x:c r="G196" s="24"/>
      <x:c r="H196" s="24"/>
      <x:c r="I196" s="24"/>
      <x:c r="J196" s="24"/>
      <x:c r="K196" s="24"/>
      <x:c r="L196" s="24"/>
      <x:c r="M196" s="24"/>
      <x:c r="N196" s="24" t="str">
        <x:v>Por avaliar</x:v>
      </x:c>
      <x:c r="O196" s="24" t="str">
        <x:v>N/A</x:v>
      </x:c>
      <x:c r="P196" s="23" t="str">
        <x:f>IF(COUNTIF(F196:O196,"Incompleto")&gt;0,"Incompleto",IF(COUNTIF(F196:O196,"Não iniciado")&gt;0,"Não iniciado",IF(COUNTBLANK(F196:O196)&gt;0,"Por avaliar",IF(COUNTIF(F196:O196,"Completo")&gt;0,"Completo","N/A"))))</x:f>
        <x:v>Por avaliar</x:v>
      </x:c>
      <x:c r="Q196" s="25"/>
      <x:c r="R196" s="26" t="n">
        <x:v>46272.5</x:v>
      </x:c>
    </x:row>
    <x:row r="197">
      <x:c r="A197" s="18" t="str">
        <x:v>FOH</x:v>
      </x:c>
      <x:c r="B197" s="28" t="str">
        <x:v>26. ESCADA Q201</x:v>
      </x:c>
      <x:c r="C197" s="30"/>
      <x:c r="D197" s="18"/>
      <x:c r="E197" s="24"/>
      <x:c r="F197" s="24"/>
      <x:c r="G197" s="24"/>
      <x:c r="H197" s="24"/>
      <x:c r="I197" s="24"/>
      <x:c r="J197" s="24"/>
      <x:c r="K197" s="24"/>
      <x:c r="L197" s="24"/>
      <x:c r="M197" s="24"/>
      <x:c r="N197" s="24" t="str">
        <x:v>Por avaliar</x:v>
      </x:c>
      <x:c r="O197" s="24" t="str">
        <x:v>N/A</x:v>
      </x:c>
      <x:c r="P197" s="18" t="str">
        <x:f>IF(COUNTIF(F197:O197,"Incompleto")&gt;0,"Incompleto",IF(COUNTIF(F197:O197,"Não iniciado")&gt;0,"Não iniciado",IF(COUNTBLANK(F197:O197)&gt;0,"Por avaliar",IF(COUNTIF(F197:O197,"Completo")&gt;0,"Completo","N/A"))))</x:f>
        <x:v>Por avaliar</x:v>
      </x:c>
      <x:c r="Q197" s="25"/>
      <x:c r="R197" s="26" t="n">
        <x:v>46272.5</x:v>
      </x:c>
    </x:row>
    <x:row r="198">
      <x:c r="A198" s="23" t="str">
        <x:v>Corredor</x:v>
      </x:c>
      <x:c r="B198" s="27" t="str">
        <x:v>Corredor - Piso L2</x:v>
      </x:c>
      <x:c r="C198" s="29"/>
      <x:c r="D198" s="23" t="str">
        <x:v>L2</x:v>
      </x:c>
      <x:c r="E198" s="24"/>
      <x:c r="F198" s="24"/>
      <x:c r="G198" s="24"/>
      <x:c r="H198" s="24"/>
      <x:c r="I198" s="24"/>
      <x:c r="J198" s="24"/>
      <x:c r="K198" s="24"/>
      <x:c r="L198" s="24"/>
      <x:c r="M198" s="24"/>
      <x:c r="N198" s="24" t="str">
        <x:v>N/A</x:v>
      </x:c>
      <x:c r="O198" s="24" t="str">
        <x:v>N/A</x:v>
      </x:c>
      <x:c r="P198" s="23" t="str">
        <x:f>IF(COUNTIF(F198:O198,"Incompleto")&gt;0,"Incompleto",IF(COUNTIF(F198:O198,"Não iniciado")&gt;0,"Não iniciado",IF(COUNTBLANK(F198:O198)&gt;0,"Por avaliar",IF(COUNTIF(F198:O198,"Completo")&gt;0,"Completo","N/A"))))</x:f>
        <x:v>Por avaliar</x:v>
      </x:c>
      <x:c r="Q198" s="25"/>
      <x:c r="R198" s="26" t="n">
        <x:v>46272.5</x:v>
      </x:c>
    </x:row>
    <x:row r="199">
      <x:c r="A199" s="18" t="str">
        <x:v>Corredor</x:v>
      </x:c>
      <x:c r="B199" s="28" t="str">
        <x:v>Corredor - Piso L1</x:v>
      </x:c>
      <x:c r="C199" s="30"/>
      <x:c r="D199" s="18" t="str">
        <x:v>L1</x:v>
      </x:c>
      <x:c r="E199" s="24"/>
      <x:c r="F199" s="24"/>
      <x:c r="G199" s="24"/>
      <x:c r="H199" s="24"/>
      <x:c r="I199" s="24"/>
      <x:c r="J199" s="24"/>
      <x:c r="K199" s="24"/>
      <x:c r="L199" s="24"/>
      <x:c r="M199" s="24"/>
      <x:c r="N199" s="24" t="str">
        <x:v>N/A</x:v>
      </x:c>
      <x:c r="O199" s="24" t="str">
        <x:v>N/A</x:v>
      </x:c>
      <x:c r="P199" s="18" t="str">
        <x:f>IF(COUNTIF(F199:O199,"Incompleto")&gt;0,"Incompleto",IF(COUNTIF(F199:O199,"Não iniciado")&gt;0,"Não iniciado",IF(COUNTBLANK(F199:O199)&gt;0,"Por avaliar",IF(COUNTIF(F199:O199,"Completo")&gt;0,"Completo","N/A"))))</x:f>
        <x:v>Por avaliar</x:v>
      </x:c>
      <x:c r="Q199" s="25"/>
      <x:c r="R199" s="26" t="n">
        <x:v>46272.5</x:v>
      </x:c>
    </x:row>
    <x:row r="200">
      <x:c r="A200" s="23" t="str">
        <x:v>Corredor</x:v>
      </x:c>
      <x:c r="B200" s="27" t="str">
        <x:v>Corredor - Piso 0</x:v>
      </x:c>
      <x:c r="C200" s="29"/>
      <x:c r="D200" s="23" t="str">
        <x:v>0</x:v>
      </x:c>
      <x:c r="E200" s="24"/>
      <x:c r="F200" s="24"/>
      <x:c r="G200" s="24"/>
      <x:c r="H200" s="24"/>
      <x:c r="I200" s="24"/>
      <x:c r="J200" s="24"/>
      <x:c r="K200" s="24"/>
      <x:c r="L200" s="24"/>
      <x:c r="M200" s="24"/>
      <x:c r="N200" s="24" t="str">
        <x:v>N/A</x:v>
      </x:c>
      <x:c r="O200" s="24" t="str">
        <x:v>N/A</x:v>
      </x:c>
      <x:c r="P200" s="23" t="str">
        <x:f>IF(COUNTIF(F200:O200,"Incompleto")&gt;0,"Incompleto",IF(COUNTIF(F200:O200,"Não iniciado")&gt;0,"Não iniciado",IF(COUNTBLANK(F200:O200)&gt;0,"Por avaliar",IF(COUNTIF(F200:O200,"Completo")&gt;0,"Completo","N/A"))))</x:f>
        <x:v>Por avaliar</x:v>
      </x:c>
      <x:c r="Q200" s="25"/>
      <x:c r="R200" s="26" t="n">
        <x:v>46272.5</x:v>
      </x:c>
    </x:row>
    <x:row r="201">
      <x:c r="A201" s="18" t="str">
        <x:v>Corredor</x:v>
      </x:c>
      <x:c r="B201" s="28" t="str">
        <x:v>Corredor - Piso 1</x:v>
      </x:c>
      <x:c r="C201" s="30"/>
      <x:c r="D201" s="18" t="str">
        <x:v>1</x:v>
      </x:c>
      <x:c r="E201" s="24"/>
      <x:c r="F201" s="24"/>
      <x:c r="G201" s="24"/>
      <x:c r="H201" s="24"/>
      <x:c r="I201" s="24"/>
      <x:c r="J201" s="24"/>
      <x:c r="K201" s="24"/>
      <x:c r="L201" s="24"/>
      <x:c r="M201" s="24"/>
      <x:c r="N201" s="24" t="str">
        <x:v>N/A</x:v>
      </x:c>
      <x:c r="O201" s="24" t="str">
        <x:v>N/A</x:v>
      </x:c>
      <x:c r="P201" s="18" t="str">
        <x:f>IF(COUNTIF(F201:O201,"Incompleto")&gt;0,"Incompleto",IF(COUNTIF(F201:O201,"Não iniciado")&gt;0,"Não iniciado",IF(COUNTBLANK(F201:O201)&gt;0,"Por avaliar",IF(COUNTIF(F201:O201,"Completo")&gt;0,"Completo","N/A"))))</x:f>
        <x:v>Por avaliar</x:v>
      </x:c>
      <x:c r="Q201" s="25"/>
      <x:c r="R201" s="26" t="n">
        <x:v>46272.5</x:v>
      </x:c>
    </x:row>
    <x:row r="202">
      <x:c r="A202" s="23" t="str">
        <x:v>Corredor</x:v>
      </x:c>
      <x:c r="B202" s="27" t="str">
        <x:v>Corredor - Piso 2</x:v>
      </x:c>
      <x:c r="C202" s="29"/>
      <x:c r="D202" s="23" t="str">
        <x:v>2</x:v>
      </x:c>
      <x:c r="E202" s="24"/>
      <x:c r="F202" s="24"/>
      <x:c r="G202" s="24"/>
      <x:c r="H202" s="24"/>
      <x:c r="I202" s="24"/>
      <x:c r="J202" s="24"/>
      <x:c r="K202" s="24"/>
      <x:c r="L202" s="24"/>
      <x:c r="M202" s="24"/>
      <x:c r="N202" s="24" t="str">
        <x:v>N/A</x:v>
      </x:c>
      <x:c r="O202" s="24" t="str">
        <x:v>N/A</x:v>
      </x:c>
      <x:c r="P202" s="23" t="str">
        <x:f>IF(COUNTIF(F202:O202,"Incompleto")&gt;0,"Incompleto",IF(COUNTIF(F202:O202,"Não iniciado")&gt;0,"Não iniciado",IF(COUNTBLANK(F202:O202)&gt;0,"Por avaliar",IF(COUNTIF(F202:O202,"Completo")&gt;0,"Completo","N/A"))))</x:f>
        <x:v>Por avaliar</x:v>
      </x:c>
      <x:c r="Q202" s="25"/>
      <x:c r="R202" s="26" t="n">
        <x:v>46272.5</x:v>
      </x:c>
    </x:row>
    <x:row r="203">
      <x:c r="A203" s="18" t="str">
        <x:v>Corredor</x:v>
      </x:c>
      <x:c r="B203" s="28" t="str">
        <x:v>Corredor - Piso 3</x:v>
      </x:c>
      <x:c r="C203" s="30"/>
      <x:c r="D203" s="18" t="str">
        <x:v>3</x:v>
      </x:c>
      <x:c r="E203" s="24"/>
      <x:c r="F203" s="24"/>
      <x:c r="G203" s="24"/>
      <x:c r="H203" s="24"/>
      <x:c r="I203" s="24"/>
      <x:c r="J203" s="24"/>
      <x:c r="K203" s="24"/>
      <x:c r="L203" s="24"/>
      <x:c r="M203" s="24"/>
      <x:c r="N203" s="24" t="str">
        <x:v>N/A</x:v>
      </x:c>
      <x:c r="O203" s="24" t="str">
        <x:v>N/A</x:v>
      </x:c>
      <x:c r="P203" s="18" t="str">
        <x:f>IF(COUNTIF(F203:O203,"Incompleto")&gt;0,"Incompleto",IF(COUNTIF(F203:O203,"Não iniciado")&gt;0,"Não iniciado",IF(COUNTBLANK(F203:O203)&gt;0,"Por avaliar",IF(COUNTIF(F203:O203,"Completo")&gt;0,"Completo","N/A"))))</x:f>
        <x:v>Por avaliar</x:v>
      </x:c>
      <x:c r="Q203" s="25"/>
      <x:c r="R203" s="26" t="n">
        <x:v>46272.5</x:v>
      </x:c>
    </x:row>
    <x:row r="204">
      <x:c r="A204" s="23" t="str">
        <x:v>Paisagismo</x:v>
      </x:c>
      <x:c r="B204" s="27" t="str">
        <x:v>Paisagismo (Unikonstroi)</x:v>
      </x:c>
      <x:c r="C204" s="29"/>
      <x:c r="D204" s="23" t="str">
        <x:v>Vários</x:v>
      </x:c>
      <x:c r="E204" s="24"/>
      <x:c r="F204" s="24"/>
      <x:c r="G204" s="24"/>
      <x:c r="H204" s="24"/>
      <x:c r="I204" s="24"/>
      <x:c r="J204" s="24"/>
      <x:c r="K204" s="24"/>
      <x:c r="L204" s="24"/>
      <x:c r="M204" s="24"/>
      <x:c r="N204" s="24" t="str">
        <x:v>N/A</x:v>
      </x:c>
      <x:c r="O204" s="24" t="str">
        <x:v>N/A</x:v>
      </x:c>
      <x:c r="P204" s="23" t="str">
        <x:f>IF(COUNTIF(F204:O204,"Incompleto")&gt;0,"Incompleto",IF(COUNTIF(F204:O204,"Não iniciado")&gt;0,"Não iniciado",IF(COUNTBLANK(F204:O204)&gt;0,"Por avaliar",IF(COUNTIF(F204:O204,"Completo")&gt;0,"Completo","N/A"))))</x:f>
        <x:v>Por avaliar</x:v>
      </x:c>
      <x:c r="Q204" s="25"/>
      <x:c r="R204" s="26" t="n">
        <x:v>46272.5</x:v>
      </x:c>
    </x:row>
    <x:row r="206">
      <x:c r="A206" s="32" t="str">
        <x:v>GoDo inc.  |  Arquitetura e Construções - Projetos, Gestão e Consultoria</x:v>
      </x:c>
      <x:c r="B206" s="32" t="str">
        <x:v>GoDo inc.  |  Arquitetura e Construções - Projetos, Gestão e Consultoria</x:v>
      </x:c>
      <x:c r="C206" s="32" t="str">
        <x:v>GoDo inc.  |  Arquitetura e Construções - Projetos, Gestão e Consultoria</x:v>
      </x:c>
      <x:c r="D206" s="32" t="str">
        <x:v>GoDo inc.  |  Arquitetura e Construções - Projetos, Gestão e Consultoria</x:v>
      </x:c>
      <x:c r="E206" s="32" t="str">
        <x:v>GoDo inc.  |  Arquitetura e Construções - Projetos, Gestão e Consultoria</x:v>
      </x:c>
      <x:c r="F206" s="32" t="str">
        <x:v>GoDo inc.  |  Arquitetura e Construções - Projetos, Gestão e Consultoria</x:v>
      </x:c>
      <x:c r="G206" s="32" t="str">
        <x:v>GoDo inc.  |  Arquitetura e Construções - Projetos, Gestão e Consultoria</x:v>
      </x:c>
      <x:c r="H206" s="32" t="str">
        <x:v>GoDo inc.  |  Arquitetura e Construções - Projetos, Gestão e Consultoria</x:v>
      </x:c>
      <x:c r="I206" s="32" t="str">
        <x:v>GoDo inc.  |  Arquitetura e Construções - Projetos, Gestão e Consultoria</x:v>
      </x:c>
      <x:c r="J206" s="32" t="str">
        <x:v>GoDo inc.  |  Arquitetura e Construções - Projetos, Gestão e Consultoria</x:v>
      </x:c>
      <x:c r="K206" s="32" t="str">
        <x:v>GoDo inc.  |  Arquitetura e Construções - Projetos, Gestão e Consultoria</x:v>
      </x:c>
      <x:c r="L206" s="32" t="str">
        <x:v>GoDo inc.  |  Arquitetura e Construções - Projetos, Gestão e Consultoria</x:v>
      </x:c>
      <x:c r="M206" s="32" t="str">
        <x:v>GoDo inc.  |  Arquitetura e Construções - Projetos, Gestão e Consultoria</x:v>
      </x:c>
      <x:c r="N206" s="32" t="str">
        <x:v>GoDo inc.  |  Arquitetura e Construções - Projetos, Gestão e Consultoria</x:v>
      </x:c>
      <x:c r="O206" s="32" t="str">
        <x:v>GoDo inc.  |  Arquitetura e Construções - Projetos, Gestão e Consultoria</x:v>
      </x:c>
      <x:c r="P206" s="32" t="str">
        <x:v>GoDo inc.  |  Arquitetura e Construções - Projetos, Gestão e Consultoria</x:v>
      </x:c>
      <x:c r="Q206" s="32" t="str">
        <x:v>GoDo inc.  |  Arquitetura e Construções - Projetos, Gestão e Consultoria</x:v>
      </x:c>
      <x:c r="R206" s="32" t="str">
        <x:v>GoDo inc.  |  Arquitetura e Construções - Projetos, Gestão e Consultoria</x:v>
      </x:c>
      <x:c r="S206" s="32" t="str">
        <x:v>GoDo inc.  |  Arquitetura e Construções - Projetos, Gestão e Consultoria</x:v>
      </x:c>
      <x:c r="T206" s="32" t="str">
        <x:v>GoDo inc.  |  Arquitetura e Construções - Projetos, Gestão e Consultoria</x:v>
      </x:c>
    </x:row>
    <x:row r="207">
      <x:c r="A207" s="31" t="str">
        <x:v>www.godoinc.com   |   Rua de Entrecampos, 38A, Lisboa   |   +351 915 650 877</x:v>
      </x:c>
      <x:c r="B207" s="31" t="str">
        <x:v>www.godoinc.com   |   Rua de Entrecampos, 38A, Lisboa   |   +351 915 650 877</x:v>
      </x:c>
      <x:c r="C207" s="31" t="str">
        <x:v>www.godoinc.com   |   Rua de Entrecampos, 38A, Lisboa   |   +351 915 650 877</x:v>
      </x:c>
      <x:c r="D207" s="31" t="str">
        <x:v>www.godoinc.com   |   Rua de Entrecampos, 38A, Lisboa   |   +351 915 650 877</x:v>
      </x:c>
      <x:c r="E207" s="31" t="str">
        <x:v>www.godoinc.com   |   Rua de Entrecampos, 38A, Lisboa   |   +351 915 650 877</x:v>
      </x:c>
      <x:c r="F207" s="31" t="str">
        <x:v>www.godoinc.com   |   Rua de Entrecampos, 38A, Lisboa   |   +351 915 650 877</x:v>
      </x:c>
      <x:c r="G207" s="31" t="str">
        <x:v>www.godoinc.com   |   Rua de Entrecampos, 38A, Lisboa   |   +351 915 650 877</x:v>
      </x:c>
      <x:c r="H207" s="31" t="str">
        <x:v>www.godoinc.com   |   Rua de Entrecampos, 38A, Lisboa   |   +351 915 650 877</x:v>
      </x:c>
      <x:c r="I207" s="31" t="str">
        <x:v>www.godoinc.com   |   Rua de Entrecampos, 38A, Lisboa   |   +351 915 650 877</x:v>
      </x:c>
      <x:c r="J207" s="31" t="str">
        <x:v>www.godoinc.com   |   Rua de Entrecampos, 38A, Lisboa   |   +351 915 650 877</x:v>
      </x:c>
      <x:c r="K207" s="31" t="str">
        <x:v>www.godoinc.com   |   Rua de Entrecampos, 38A, Lisboa   |   +351 915 650 877</x:v>
      </x:c>
      <x:c r="L207" s="31" t="str">
        <x:v>www.godoinc.com   |   Rua de Entrecampos, 38A, Lisboa   |   +351 915 650 877</x:v>
      </x:c>
      <x:c r="M207" s="31" t="str">
        <x:v>www.godoinc.com   |   Rua de Entrecampos, 38A, Lisboa   |   +351 915 650 877</x:v>
      </x:c>
      <x:c r="N207" s="31" t="str">
        <x:v>www.godoinc.com   |   Rua de Entrecampos, 38A, Lisboa   |   +351 915 650 877</x:v>
      </x:c>
      <x:c r="O207" s="31" t="str">
        <x:v>www.godoinc.com   |   Rua de Entrecampos, 38A, Lisboa   |   +351 915 650 877</x:v>
      </x:c>
      <x:c r="P207" s="31" t="str">
        <x:v>www.godoinc.com   |   Rua de Entrecampos, 38A, Lisboa   |   +351 915 650 877</x:v>
      </x:c>
      <x:c r="Q207" s="31" t="str">
        <x:v>www.godoinc.com   |   Rua de Entrecampos, 38A, Lisboa   |   +351 915 650 877</x:v>
      </x:c>
      <x:c r="R207" s="31" t="str">
        <x:v>www.godoinc.com   |   Rua de Entrecampos, 38A, Lisboa   |   +351 915 650 877</x:v>
      </x:c>
      <x:c r="S207" s="31" t="str">
        <x:v>www.godoinc.com   |   Rua de Entrecampos, 38A, Lisboa   |   +351 915 650 877</x:v>
      </x:c>
      <x:c r="T207" s="31" t="str">
        <x:v>www.godoinc.com   |   Rua de Entrecampos, 38A, Lisboa   |   +351 915 650 877</x:v>
      </x:c>
    </x:row>
  </x:sheetData>
  <x:mergeCells>
    <x:mergeCell ref="A206:T206"/>
    <x:mergeCell ref="A207:T207"/>
  </x:mergeCells>
  <x:conditionalFormatting sqref="E2:P204">
    <x:cfRule type="expression" dxfId="5" priority="1">
      <x:formula>E2="Completo"</x:formula>
    </x:cfRule>
    <x:cfRule type="expression" dxfId="6" priority="2">
      <x:formula>E2="Incompleto"</x:formula>
    </x:cfRule>
    <x:cfRule type="expression" dxfId="7" priority="3">
      <x:formula>E2="Não iniciado"</x:formula>
    </x:cfRule>
    <x:cfRule type="expression" dxfId="8" priority="4">
      <x:formula>E2="N/A"</x:formula>
    </x:cfRule>
    <x:cfRule type="expression" dxfId="9" priority="5">
      <x:formula>E2="Por avaliar"</x:formula>
    </x:cfRule>
  </x:conditionalFormatting>
  <x:dataValidations count="1">
    <x:dataValidation type="list" sqref="E2:O204">
      <x:formula1>'Listas'!$A$2:$A$6</x:formula1>
    </x:dataValidation>
  </x:dataValidations>
  <x:pageMargins left="0.7" right="0.7" top="0.75" bottom="0.75" header="0.3" footer="0.3"/>
  <x:drawing xmlns:r="http://schemas.openxmlformats.org/officeDocument/2006/relationships" r:id="R852757d9994644bc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38" hidden="0" customWidth="1"/>
    <x:col min="5" max="5" width="16" hidden="0" customWidth="1"/>
    <x:col min="6" max="6" width="55" hidden="0" customWidth="1"/>
    <x:col min="7" max="7" width="22" hidden="0" customWidth="1"/>
    <x:col min="8" max="8" width="15" hidden="0" customWidth="1"/>
    <x:col min="9" max="9" width="14" hidden="0" customWidth="1"/>
    <x:col min="10" max="10" width="18" hidden="0" customWidth="1"/>
    <x:col min="11" max="11" width="35" hidden="0" customWidth="1"/>
  </x:cols>
  <x:sheetData>
    <x:row r="1">
      <x:c r="A1" s="59" t="str">
        <x:v>ID</x:v>
      </x:c>
      <x:c r="B1" s="59" t="str">
        <x:v>Nº QUARTO OBRA</x:v>
      </x:c>
      <x:c r="C1" s="59" t="str">
        <x:v>Nº COMERCIAL</x:v>
      </x:c>
      <x:c r="D1" s="59" t="str">
        <x:v>ATIVIDADE</x:v>
      </x:c>
      <x:c r="E1" s="59" t="str">
        <x:v>ESTADO</x:v>
      </x:c>
      <x:c r="F1" s="59" t="str">
        <x:v>PENDÊNCIA / OBSERVAÇÃO</x:v>
      </x:c>
      <x:c r="G1" s="59" t="str">
        <x:v>RESPONSÁVEL</x:v>
      </x:c>
      <x:c r="H1" s="59" t="str">
        <x:v>PRIORIDADE</x:v>
      </x:c>
      <x:c r="I1" s="59" t="str">
        <x:v>PRAZO</x:v>
      </x:c>
      <x:c r="J1" s="59" t="str">
        <x:v>ÚLTIMA ATUALIZAÇÃO</x:v>
      </x:c>
      <x:c r="K1" s="59" t="str">
        <x:v>FONTE</x:v>
      </x:c>
    </x:row>
    <x:row r="2">
      <x:c r="A2" s="60" t="str">
        <x:v>P2-001</x:v>
      </x:c>
      <x:c r="B2" s="61" t="str">
        <x:v>202</x:v>
      </x:c>
      <x:c r="C2" s="61" t="n">
        <x:v>202</x:v>
      </x:c>
      <x:c r="D2" s="61" t="str">
        <x:v>FFE MOBILIÁRIO</x:v>
      </x:c>
      <x:c r="E2" s="61" t="str">
        <x:v>Fechada</x:v>
      </x:c>
      <x:c r="F2" s="62" t="str">
        <x:v>Espelho substituído / instalação reportada como concluída.</x:v>
      </x:c>
      <x:c r="G2" s="61"/>
      <x:c r="H2" s="61"/>
      <x:c r="I2" s="61"/>
      <x:c r="J2" s="63" t="n">
        <x:v>46286</x:v>
      </x:c>
      <x:c r="K2" s="60" t="str">
        <x:v>Email Artur, 21/09/2026</x:v>
      </x:c>
    </x:row>
    <x:row r="3">
      <x:c r="A3" s="55" t="str">
        <x:v>P2-002</x:v>
      </x:c>
      <x:c r="B3" s="61" t="str">
        <x:v>204</x:v>
      </x:c>
      <x:c r="C3" s="61" t="n">
        <x:v>204</x:v>
      </x:c>
      <x:c r="D3" s="61" t="str">
        <x:v>FFE MOBILIÁRIO</x:v>
      </x:c>
      <x:c r="E3" s="61" t="str">
        <x:v>Fechada</x:v>
      </x:c>
      <x:c r="F3" s="62" t="str">
        <x:v>Sommier C0-1BC entregue e aplicado.</x:v>
      </x:c>
      <x:c r="G3" s="61"/>
      <x:c r="H3" s="61"/>
      <x:c r="I3" s="61"/>
      <x:c r="J3" s="64" t="n">
        <x:v>46286</x:v>
      </x:c>
      <x:c r="K3" s="55" t="str">
        <x:v>Email Artur, 21/09/2026</x:v>
      </x:c>
    </x:row>
    <x:row r="4">
      <x:c r="A4" s="60" t="str">
        <x:v>P2-003</x:v>
      </x:c>
      <x:c r="B4" s="61" t="str">
        <x:v>204</x:v>
      </x:c>
      <x:c r="C4" s="61" t="n">
        <x:v>204</x:v>
      </x:c>
      <x:c r="D4" s="61" t="str">
        <x:v>FITOUT (CONSTRUÇÃO)</x:v>
      </x:c>
      <x:c r="E4" s="61" t="str">
        <x:v>Aberta</x:v>
      </x:c>
      <x:c r="F4" s="62" t="str">
        <x:v>Pavimento será removido pela construtora; material FF&amp;E mantido protegido.</x:v>
      </x:c>
      <x:c r="G4" s="61"/>
      <x:c r="H4" s="61"/>
      <x:c r="I4" s="61"/>
      <x:c r="J4" s="63" t="n">
        <x:v>46269</x:v>
      </x:c>
      <x:c r="K4" s="60"/>
    </x:row>
    <x:row r="5">
      <x:c r="A5" s="55" t="str">
        <x:v>P2-004</x:v>
      </x:c>
      <x:c r="B5" s="61" t="str">
        <x:v>205</x:v>
      </x:c>
      <x:c r="C5" s="61" t="n">
        <x:v>205</x:v>
      </x:c>
      <x:c r="D5" s="61" t="str">
        <x:v>FITOUT (CONSTRUÇÃO)</x:v>
      </x:c>
      <x:c r="E5" s="61" t="str">
        <x:v>Aberta</x:v>
      </x:c>
      <x:c r="F5" s="62" t="str">
        <x:v>Pavimento será removido pela construtora; material FF&amp;E mantido protegido.</x:v>
      </x:c>
      <x:c r="G5" s="61"/>
      <x:c r="H5" s="61"/>
      <x:c r="I5" s="61"/>
      <x:c r="J5" s="64" t="n">
        <x:v>46269</x:v>
      </x:c>
      <x:c r="K5" s="55"/>
    </x:row>
    <x:row r="6">
      <x:c r="A6" s="60" t="str">
        <x:v>P2-005</x:v>
      </x:c>
      <x:c r="B6" s="61" t="str">
        <x:v>206</x:v>
      </x:c>
      <x:c r="C6" s="61" t="n">
        <x:v>206</x:v>
      </x:c>
      <x:c r="D6" s="61" t="str">
        <x:v>FFE MOBILIÁRIO</x:v>
      </x:c>
      <x:c r="E6" s="61" t="str">
        <x:v>Fechada</x:v>
      </x:c>
      <x:c r="F6" s="62" t="str">
        <x:v>Sommier C0-1BC entregue e aplicado.</x:v>
      </x:c>
      <x:c r="G6" s="61"/>
      <x:c r="H6" s="61"/>
      <x:c r="I6" s="61"/>
      <x:c r="J6" s="63" t="n">
        <x:v>46286</x:v>
      </x:c>
      <x:c r="K6" s="60" t="str">
        <x:v>Email Artur, 21/09/2026</x:v>
      </x:c>
    </x:row>
    <x:row r="7">
      <x:c r="A7" s="55" t="str">
        <x:v>P2-006</x:v>
      </x:c>
      <x:c r="B7" s="61" t="str">
        <x:v>206</x:v>
      </x:c>
      <x:c r="C7" s="61" t="n">
        <x:v>206</x:v>
      </x:c>
      <x:c r="D7" s="61" t="str">
        <x:v>FFE MOBILIÁRIO</x:v>
      </x:c>
      <x:c r="E7" s="61" t="str">
        <x:v>Aberta</x:v>
      </x:c>
      <x:c r="F7" s="62" t="str">
        <x:v>Sofá SO-5.1 em falta.</x:v>
      </x:c>
      <x:c r="G7" s="61"/>
      <x:c r="H7" s="61"/>
      <x:c r="I7" s="61"/>
      <x:c r="J7" s="64" t="n">
        <x:v>46286</x:v>
      </x:c>
      <x:c r="K7" s="55" t="str">
        <x:v>Email Artur, 21/09/2026</x:v>
      </x:c>
    </x:row>
    <x:row r="8">
      <x:c r="A8" s="60" t="str">
        <x:v>P2-007</x:v>
      </x:c>
      <x:c r="B8" s="61" t="str">
        <x:v>207</x:v>
      </x:c>
      <x:c r="C8" s="61" t="n">
        <x:v>207</x:v>
      </x:c>
      <x:c r="D8" s="61" t="str">
        <x:v>FFE MOBILIÁRIO</x:v>
      </x:c>
      <x:c r="E8" s="61" t="str">
        <x:v>Fechada</x:v>
      </x:c>
      <x:c r="F8" s="62" t="str">
        <x:v>Sommier C0-1BC entregue e aplicado.</x:v>
      </x:c>
      <x:c r="G8" s="61"/>
      <x:c r="H8" s="61"/>
      <x:c r="I8" s="61"/>
      <x:c r="J8" s="63" t="n">
        <x:v>46286</x:v>
      </x:c>
      <x:c r="K8" s="60" t="str">
        <x:v>Email Artur, 21/09/2026</x:v>
      </x:c>
    </x:row>
    <x:row r="9">
      <x:c r="A9" s="55" t="str">
        <x:v>P2-008</x:v>
      </x:c>
      <x:c r="B9" s="61" t="str">
        <x:v>207</x:v>
      </x:c>
      <x:c r="C9" s="61" t="n">
        <x:v>207</x:v>
      </x:c>
      <x:c r="D9" s="61" t="str">
        <x:v>FFE MOBILIÁRIO</x:v>
      </x:c>
      <x:c r="E9" s="61" t="str">
        <x:v>Aberta</x:v>
      </x:c>
      <x:c r="F9" s="62" t="str">
        <x:v>Sofá SO-5.1 em falta.</x:v>
      </x:c>
      <x:c r="G9" s="61"/>
      <x:c r="H9" s="61"/>
      <x:c r="I9" s="61"/>
      <x:c r="J9" s="64" t="n">
        <x:v>46286</x:v>
      </x:c>
      <x:c r="K9" s="55" t="str">
        <x:v>Email Artur, 21/09/2026</x:v>
      </x:c>
    </x:row>
    <x:row r="10">
      <x:c r="A10" s="60" t="str">
        <x:v>P2-009</x:v>
      </x:c>
      <x:c r="B10" s="61" t="str">
        <x:v>207</x:v>
      </x:c>
      <x:c r="C10" s="61" t="n">
        <x:v>207</x:v>
      </x:c>
      <x:c r="D10" s="61" t="str">
        <x:v>FFE MOBILIÁRIO</x:v>
      </x:c>
      <x:c r="E10" s="61" t="str">
        <x:v>Fechada</x:v>
      </x:c>
      <x:c r="F10" s="62" t="str">
        <x:v>Constrangimento de armazenamento já não referido; mantém-se apenas o sofá em falta.</x:v>
      </x:c>
      <x:c r="G10" s="61"/>
      <x:c r="H10" s="61"/>
      <x:c r="I10" s="61"/>
      <x:c r="J10" s="63" t="n">
        <x:v>46286</x:v>
      </x:c>
      <x:c r="K10" s="60" t="str">
        <x:v>Email Artur, 21/09/2026</x:v>
      </x:c>
    </x:row>
    <x:row r="11">
      <x:c r="A11" s="55" t="str">
        <x:v>P2-010</x:v>
      </x:c>
      <x:c r="B11" s="61" t="str">
        <x:v>208</x:v>
      </x:c>
      <x:c r="C11" s="61" t="n">
        <x:v>210</x:v>
      </x:c>
      <x:c r="D11" s="61" t="str">
        <x:v>FFE MOBILIÁRIO</x:v>
      </x:c>
      <x:c r="E11" s="61" t="str">
        <x:v>Aberta</x:v>
      </x:c>
      <x:c r="F11" s="62" t="str">
        <x:v>Sofá SO-5.1 em falta.</x:v>
      </x:c>
      <x:c r="G11" s="61"/>
      <x:c r="H11" s="61"/>
      <x:c r="I11" s="61"/>
      <x:c r="J11" s="64" t="n">
        <x:v>46286</x:v>
      </x:c>
      <x:c r="K11" s="55" t="str">
        <x:v>Email Artur, 21/09/2026</x:v>
      </x:c>
    </x:row>
    <x:row r="12">
      <x:c r="A12" s="60" t="str">
        <x:v>P2-011</x:v>
      </x:c>
      <x:c r="B12" s="61" t="str">
        <x:v>209</x:v>
      </x:c>
      <x:c r="C12" s="61" t="n">
        <x:v>209</x:v>
      </x:c>
      <x:c r="D12" s="61" t="str">
        <x:v>FFE MOBILIÁRIO</x:v>
      </x:c>
      <x:c r="E12" s="61" t="str">
        <x:v>Fechada</x:v>
      </x:c>
      <x:c r="F12" s="62" t="str">
        <x:v>Sofá SO-32 entregue e aplicado.</x:v>
      </x:c>
      <x:c r="G12" s="61"/>
      <x:c r="H12" s="61"/>
      <x:c r="I12" s="61"/>
      <x:c r="J12" s="63" t="n">
        <x:v>46286</x:v>
      </x:c>
      <x:c r="K12" s="60" t="str">
        <x:v>Email Artur, 21/09/2026</x:v>
      </x:c>
    </x:row>
    <x:row r="13">
      <x:c r="A13" s="55" t="str">
        <x:v>P2-012</x:v>
      </x:c>
      <x:c r="B13" s="61" t="str">
        <x:v>211</x:v>
      </x:c>
      <x:c r="C13" s="61" t="n">
        <x:v>211</x:v>
      </x:c>
      <x:c r="D13" s="61" t="str">
        <x:v>FFE MOBILIÁRIO</x:v>
      </x:c>
      <x:c r="E13" s="61" t="str">
        <x:v>Fechada</x:v>
      </x:c>
      <x:c r="F13" s="62" t="str">
        <x:v>Sommier C0-1BC entregue e aplicado.</x:v>
      </x:c>
      <x:c r="G13" s="61"/>
      <x:c r="H13" s="61"/>
      <x:c r="I13" s="61"/>
      <x:c r="J13" s="64" t="n">
        <x:v>46286</x:v>
      </x:c>
      <x:c r="K13" s="55" t="str">
        <x:v>Email Artur, 21/09/2026</x:v>
      </x:c>
    </x:row>
    <x:row r="14">
      <x:c r="A14" s="60" t="str">
        <x:v>P2-013</x:v>
      </x:c>
      <x:c r="B14" s="61" t="str">
        <x:v>217</x:v>
      </x:c>
      <x:c r="C14" s="61" t="n">
        <x:v>217</x:v>
      </x:c>
      <x:c r="D14" s="61" t="str">
        <x:v>FFE MOBILIÁRIO</x:v>
      </x:c>
      <x:c r="E14" s="61" t="str">
        <x:v>Aberta</x:v>
      </x:c>
      <x:c r="F14" s="62" t="str">
        <x:v>Sofá SO-32 em falta.</x:v>
      </x:c>
      <x:c r="G14" s="61"/>
      <x:c r="H14" s="61"/>
      <x:c r="I14" s="61"/>
      <x:c r="J14" s="63" t="n">
        <x:v>46286</x:v>
      </x:c>
      <x:c r="K14" s="60" t="str">
        <x:v>Email Artur, 21/09/2026</x:v>
      </x:c>
    </x:row>
    <x:row r="15">
      <x:c r="A15" s="55" t="str">
        <x:v>P2-014</x:v>
      </x:c>
      <x:c r="B15" s="61" t="str">
        <x:v>219</x:v>
      </x:c>
      <x:c r="C15" s="61" t="n">
        <x:v>219</x:v>
      </x:c>
      <x:c r="D15" s="61" t="str">
        <x:v>FFE MOBILIÁRIO</x:v>
      </x:c>
      <x:c r="E15" s="61" t="str">
        <x:v>Fechada</x:v>
      </x:c>
      <x:c r="F15" s="62" t="str">
        <x:v>Sofá SO-32 entregue e aplicado.</x:v>
      </x:c>
      <x:c r="G15" s="61"/>
      <x:c r="H15" s="61"/>
      <x:c r="I15" s="61"/>
      <x:c r="J15" s="64" t="n">
        <x:v>46286</x:v>
      </x:c>
      <x:c r="K15" s="55" t="str">
        <x:v>Email Artur, 21/09/2026</x:v>
      </x:c>
    </x:row>
    <x:row r="16">
      <x:c r="A16" s="60" t="str">
        <x:v>P2-015</x:v>
      </x:c>
      <x:c r="B16" s="61" t="str">
        <x:v>219</x:v>
      </x:c>
      <x:c r="C16" s="61" t="n">
        <x:v>219</x:v>
      </x:c>
      <x:c r="D16" s="61" t="str">
        <x:v>FFE MOBILIÁRIO</x:v>
      </x:c>
      <x:c r="E16" s="61" t="str">
        <x:v>Fechada</x:v>
      </x:c>
      <x:c r="F16" s="62" t="str">
        <x:v>Mesa substituída / instalação reportada como concluída.</x:v>
      </x:c>
      <x:c r="G16" s="61"/>
      <x:c r="H16" s="61"/>
      <x:c r="I16" s="61"/>
      <x:c r="J16" s="63" t="n">
        <x:v>46286</x:v>
      </x:c>
      <x:c r="K16" s="60" t="str">
        <x:v>Email Artur, 21/09/2026</x:v>
      </x:c>
    </x:row>
    <x:row r="17">
      <x:c r="A17" s="55" t="str">
        <x:v>P2-016</x:v>
      </x:c>
      <x:c r="B17" s="61" t="str">
        <x:v>220</x:v>
      </x:c>
      <x:c r="C17" s="61" t="n">
        <x:v>220</x:v>
      </x:c>
      <x:c r="D17" s="61" t="str">
        <x:v>FFE MOBILIÁRIO</x:v>
      </x:c>
      <x:c r="E17" s="61" t="str">
        <x:v>Fechada</x:v>
      </x:c>
      <x:c r="F17" s="62" t="str">
        <x:v>Sofá SO24-E entregue e aplicado.</x:v>
      </x:c>
      <x:c r="G17" s="61"/>
      <x:c r="H17" s="61"/>
      <x:c r="I17" s="61"/>
      <x:c r="J17" s="64" t="n">
        <x:v>46286</x:v>
      </x:c>
      <x:c r="K17" s="55" t="str">
        <x:v>Email Artur, 21/09/2026</x:v>
      </x:c>
    </x:row>
    <x:row r="18">
      <x:c r="A18" s="60" t="str">
        <x:v>P2-017</x:v>
      </x:c>
      <x:c r="B18" s="61" t="str">
        <x:v>225</x:v>
      </x:c>
      <x:c r="C18" s="61" t="n">
        <x:v>225</x:v>
      </x:c>
      <x:c r="D18" s="61" t="str">
        <x:v>FFE MOBILIÁRIO</x:v>
      </x:c>
      <x:c r="E18" s="61" t="str">
        <x:v>Fechada</x:v>
      </x:c>
      <x:c r="F18" s="62" t="str">
        <x:v>Sommier C0-1BC entregue e aplicado.</x:v>
      </x:c>
      <x:c r="G18" s="61"/>
      <x:c r="H18" s="61"/>
      <x:c r="I18" s="61"/>
      <x:c r="J18" s="63" t="n">
        <x:v>46286</x:v>
      </x:c>
      <x:c r="K18" s="60" t="str">
        <x:v>Email Artur, 21/09/2026</x:v>
      </x:c>
    </x:row>
    <x:row r="19">
      <x:c r="A19" s="55" t="str">
        <x:v>P2-018</x:v>
      </x:c>
      <x:c r="B19" s="61" t="str">
        <x:v>227</x:v>
      </x:c>
      <x:c r="C19" s="61" t="n">
        <x:v>227</x:v>
      </x:c>
      <x:c r="D19" s="61" t="str">
        <x:v>FFE MOBILIÁRIO</x:v>
      </x:c>
      <x:c r="E19" s="61" t="str">
        <x:v>Fechada</x:v>
      </x:c>
      <x:c r="F19" s="62" t="str">
        <x:v>Sommier C0-1BC entregue e aplicado.</x:v>
      </x:c>
      <x:c r="G19" s="61"/>
      <x:c r="H19" s="61"/>
      <x:c r="I19" s="61"/>
      <x:c r="J19" s="64" t="n">
        <x:v>46286</x:v>
      </x:c>
      <x:c r="K19" s="55" t="str">
        <x:v>Email Artur, 21/09/2026</x:v>
      </x:c>
    </x:row>
    <x:row r="20">
      <x:c r="A20" s="60" t="str">
        <x:v>P2-019</x:v>
      </x:c>
      <x:c r="B20" s="61" t="str">
        <x:v>235</x:v>
      </x:c>
      <x:c r="C20" s="61" t="n">
        <x:v>235</x:v>
      </x:c>
      <x:c r="D20" s="61" t="str">
        <x:v>FFE MOBILIÁRIO</x:v>
      </x:c>
      <x:c r="E20" s="61" t="str">
        <x:v>Aberta</x:v>
      </x:c>
      <x:c r="F20" s="62" t="str">
        <x:v>Sofá SO-5.1 em falta.</x:v>
      </x:c>
      <x:c r="G20" s="61"/>
      <x:c r="H20" s="61"/>
      <x:c r="I20" s="61"/>
      <x:c r="J20" s="63" t="n">
        <x:v>46286</x:v>
      </x:c>
      <x:c r="K20" s="60" t="str">
        <x:v>Email Artur, 21/09/2026</x:v>
      </x:c>
    </x:row>
    <x:row r="21">
      <x:c r="A21" s="55" t="str">
        <x:v>P2-020</x:v>
      </x:c>
      <x:c r="B21" s="61" t="str">
        <x:v>236</x:v>
      </x:c>
      <x:c r="C21" s="61" t="n">
        <x:v>236</x:v>
      </x:c>
      <x:c r="D21" s="61" t="str">
        <x:v>FFE MOBILIÁRIO</x:v>
      </x:c>
      <x:c r="E21" s="61" t="str">
        <x:v>Em curso</x:v>
      </x:c>
      <x:c r="F21" s="62" t="str">
        <x:v>Cabeceira por definir; espaço incompatível com os tamanhos fabricados.</x:v>
      </x:c>
      <x:c r="G21" s="61"/>
      <x:c r="H21" s="61"/>
      <x:c r="I21" s="61"/>
      <x:c r="J21" s="64" t="n">
        <x:v>46286</x:v>
      </x:c>
      <x:c r="K21" s="55" t="str">
        <x:v>Email Artur, 21/09/2026</x:v>
      </x:c>
    </x:row>
    <x:row r="22">
      <x:c r="A22" s="60" t="str">
        <x:v>P2-021</x:v>
      </x:c>
      <x:c r="B22" s="61" t="str">
        <x:v>237</x:v>
      </x:c>
      <x:c r="C22" s="61" t="n">
        <x:v>237</x:v>
      </x:c>
      <x:c r="D22" s="61" t="str">
        <x:v>FFE MOBILIÁRIO</x:v>
      </x:c>
      <x:c r="E22" s="61" t="str">
        <x:v>Fechada</x:v>
      </x:c>
      <x:c r="F22" s="62" t="str">
        <x:v>Materiais entregues e aplicados.</x:v>
      </x:c>
      <x:c r="G22" s="61"/>
      <x:c r="H22" s="61"/>
      <x:c r="I22" s="61"/>
      <x:c r="J22" s="63" t="n">
        <x:v>46286</x:v>
      </x:c>
      <x:c r="K22" s="60" t="str">
        <x:v>Email Artur, 21/09/2026</x:v>
      </x:c>
    </x:row>
    <x:row r="23">
      <x:c r="A23" s="55" t="str">
        <x:v>P2-022</x:v>
      </x:c>
      <x:c r="B23" s="61" t="str">
        <x:v>241</x:v>
      </x:c>
      <x:c r="C23" s="61" t="n">
        <x:v>241</x:v>
      </x:c>
      <x:c r="D23" s="61" t="str">
        <x:v>FFE MOBILIÁRIO</x:v>
      </x:c>
      <x:c r="E23" s="61" t="str">
        <x:v>Fechada</x:v>
      </x:c>
      <x:c r="F23" s="62" t="str">
        <x:v>Sommier C0-1BC entregue e aplicado.</x:v>
      </x:c>
      <x:c r="G23" s="61"/>
      <x:c r="H23" s="61"/>
      <x:c r="I23" s="61"/>
      <x:c r="J23" s="64" t="n">
        <x:v>46286</x:v>
      </x:c>
      <x:c r="K23" s="55" t="str">
        <x:v>Email Artur, 21/09/2026</x:v>
      </x:c>
    </x:row>
    <x:row r="24">
      <x:c r="A24" s="60" t="str">
        <x:v>ENG-110</x:v>
      </x:c>
      <x:c r="B24" s="61" t="str">
        <x:v>110</x:v>
      </x:c>
      <x:c r="C24" s="61" t="str">
        <x:v>111</x:v>
      </x:c>
      <x:c r="D24" s="61" t="str">
        <x:v>CORREÇÕES PÓS-VISTORIA ENGEXPOR</x:v>
      </x:c>
      <x:c r="E24" s="61" t="str">
        <x:v>Aberta</x:v>
      </x:c>
      <x:c r="F24" s="62" t="str">
        <x:v>Engexpor 11/08/2026: portas/vãos; acabamentos; IS/duche; roupeiro/carpintaria; pavimentos/alcatifa.</x:v>
      </x:c>
      <x:c r="G24" s="61" t="str">
        <x:v>Engexpor</x:v>
      </x:c>
      <x:c r="H24" s="61"/>
      <x:c r="I24" s="61"/>
      <x:c r="J24" s="63" t="n">
        <x:v>46245.5</x:v>
      </x:c>
      <x:c r="K24" s="60" t="str">
        <x:v>Hotel_quarto110.pdf</x:v>
      </x:c>
    </x:row>
    <x:row r="25">
      <x:c r="A25" s="55" t="str">
        <x:v>ENG-111</x:v>
      </x:c>
      <x:c r="B25" s="61" t="str">
        <x:v>111</x:v>
      </x:c>
      <x:c r="C25" s="61" t="str">
        <x:v>112</x:v>
      </x:c>
      <x:c r="D25" s="61" t="str">
        <x:v>CORREÇÕES PÓS-VISTORIA ENGEXPOR</x:v>
      </x:c>
      <x:c r="E25" s="61" t="str">
        <x:v>Aberta</x:v>
      </x:c>
      <x:c r="F25" s="62" t="str">
        <x:v>Engexpor 14/08/2026: portas/vãos; acabamentos; IS/duche; roupeiro/carpintaria; pavimentos/alcatifa.</x:v>
      </x:c>
      <x:c r="G25" s="61" t="str">
        <x:v>Engexpor</x:v>
      </x:c>
      <x:c r="H25" s="61"/>
      <x:c r="I25" s="61"/>
      <x:c r="J25" s="64" t="n">
        <x:v>46248.5</x:v>
      </x:c>
      <x:c r="K25" s="55" t="str">
        <x:v>Hotel_quarto111.pdf</x:v>
      </x:c>
    </x:row>
    <x:row r="26">
      <x:c r="A26" s="60" t="str">
        <x:v>ENG-112</x:v>
      </x:c>
      <x:c r="B26" s="61" t="str">
        <x:v>112</x:v>
      </x:c>
      <x:c r="C26" s="61" t="str">
        <x:v>113</x:v>
      </x:c>
      <x:c r="D26" s="61" t="str">
        <x:v>CORREÇÕES PÓS-VISTORIA ENGEXPOR</x:v>
      </x:c>
      <x:c r="E26" s="61" t="str">
        <x:v>Aberta</x:v>
      </x:c>
      <x:c r="F26" s="62" t="str">
        <x:v>Engexpor 18/08/2026: portas/vãos; acabamentos; IS/duche; roupeiro/carpintaria; pavimentos/alcatifa.</x:v>
      </x:c>
      <x:c r="G26" s="61" t="str">
        <x:v>Engexpor</x:v>
      </x:c>
      <x:c r="H26" s="61"/>
      <x:c r="I26" s="61"/>
      <x:c r="J26" s="63" t="n">
        <x:v>46252.5</x:v>
      </x:c>
      <x:c r="K26" s="60" t="str">
        <x:v>Hotel_quarto112.pdf</x:v>
      </x:c>
    </x:row>
    <x:row r="27">
      <x:c r="A27" s="55" t="str">
        <x:v>ENG-113</x:v>
      </x:c>
      <x:c r="B27" s="61" t="str">
        <x:v>113</x:v>
      </x:c>
      <x:c r="C27" s="61" t="str">
        <x:v>114</x:v>
      </x:c>
      <x:c r="D27" s="61" t="str">
        <x:v>VISTORIA ENGEXPOR</x:v>
      </x:c>
      <x:c r="E27" s="61" t="str">
        <x:v>Aberta</x:v>
      </x:c>
      <x:c r="F27" s="62" t="str">
        <x:v>Vistoria não realizada: quarto obstruído por armazenamento.</x:v>
      </x:c>
      <x:c r="G27" s="61" t="str">
        <x:v>Engexpor</x:v>
      </x:c>
      <x:c r="H27" s="61"/>
      <x:c r="I27" s="61"/>
      <x:c r="J27" s="64" t="n">
        <x:v>46245.5</x:v>
      </x:c>
      <x:c r="K27" s="55" t="str">
        <x:v>Hotel_quarto113.pdf</x:v>
      </x:c>
    </x:row>
    <x:row r="28">
      <x:c r="A28" s="60" t="str">
        <x:v>ENG-114</x:v>
      </x:c>
      <x:c r="B28" s="61" t="str">
        <x:v>114</x:v>
      </x:c>
      <x:c r="C28" s="61" t="str">
        <x:v>115</x:v>
      </x:c>
      <x:c r="D28" s="61" t="str">
        <x:v>CORREÇÕES PÓS-VISTORIA ENGEXPOR</x:v>
      </x:c>
      <x:c r="E28" s="61" t="str">
        <x:v>Aberta</x:v>
      </x:c>
      <x:c r="F28" s="62" t="str">
        <x:v>Engexpor 18/08/2026: portas/vãos; acabamentos; IS/duche; roupeiro/carpintaria; elétrica/iluminação.</x:v>
      </x:c>
      <x:c r="G28" s="61" t="str">
        <x:v>Engexpor</x:v>
      </x:c>
      <x:c r="H28" s="61"/>
      <x:c r="I28" s="61"/>
      <x:c r="J28" s="63" t="n">
        <x:v>46252.5</x:v>
      </x:c>
      <x:c r="K28" s="60" t="str">
        <x:v>Hotel_quarto114.pdf</x:v>
      </x:c>
    </x:row>
    <x:row r="29">
      <x:c r="A29" s="55" t="str">
        <x:v>ENG-119</x:v>
      </x:c>
      <x:c r="B29" s="61" t="str">
        <x:v>119</x:v>
      </x:c>
      <x:c r="C29" s="61" t="str">
        <x:v>120</x:v>
      </x:c>
      <x:c r="D29" s="61" t="str">
        <x:v>VISTORIA ENGEXPOR</x:v>
      </x:c>
      <x:c r="E29" s="61" t="str">
        <x:v>Aberta</x:v>
      </x:c>
      <x:c r="F29" s="62" t="str">
        <x:v>Vistoria não realizada: quarto obstruído por armazenamento.</x:v>
      </x:c>
      <x:c r="G29" s="61" t="str">
        <x:v>Engexpor</x:v>
      </x:c>
      <x:c r="H29" s="61"/>
      <x:c r="I29" s="61"/>
      <x:c r="J29" s="64" t="n">
        <x:v>46245.5</x:v>
      </x:c>
      <x:c r="K29" s="55" t="str">
        <x:v>Hotel_quarto119.pdf</x:v>
      </x:c>
    </x:row>
    <x:row r="30">
      <x:c r="A30" s="60" t="str">
        <x:v>ENG-206</x:v>
      </x:c>
      <x:c r="B30" s="61" t="str">
        <x:v>206</x:v>
      </x:c>
      <x:c r="C30" s="61" t="str">
        <x:v>206</x:v>
      </x:c>
      <x:c r="D30" s="61" t="str">
        <x:v>CORREÇÕES PÓS-VISTORIA ENGEXPOR</x:v>
      </x:c>
      <x:c r="E30" s="61" t="str">
        <x:v>Aberta</x:v>
      </x:c>
      <x:c r="F30" s="62" t="str">
        <x:v>Engexpor 07/08/2026: portas/vãos; acabamentos; IS/duche; roupeiro/carpintaria; pavimentos/alcatifa.</x:v>
      </x:c>
      <x:c r="G30" s="61" t="str">
        <x:v>Engexpor</x:v>
      </x:c>
      <x:c r="H30" s="61"/>
      <x:c r="I30" s="61"/>
      <x:c r="J30" s="63" t="n">
        <x:v>46241.5</x:v>
      </x:c>
      <x:c r="K30" s="60" t="str">
        <x:v>Hotel_quarto206.pdf</x:v>
      </x:c>
    </x:row>
    <x:row r="31">
      <x:c r="A31" s="55" t="str">
        <x:v>ENG-207</x:v>
      </x:c>
      <x:c r="B31" s="61" t="str">
        <x:v>207</x:v>
      </x:c>
      <x:c r="C31" s="61" t="str">
        <x:v>207</x:v>
      </x:c>
      <x:c r="D31" s="61" t="str">
        <x:v>CORREÇÕES PÓS-VISTORIA ENGEXPOR</x:v>
      </x:c>
      <x:c r="E31" s="61" t="str">
        <x:v>Aberta</x:v>
      </x:c>
      <x:c r="F31" s="62" t="str">
        <x:v>Engexpor 07/08/2026: portas/vãos; acabamentos; IS/duche; roupeiro/carpintaria; pavimentos/alcatifa.</x:v>
      </x:c>
      <x:c r="G31" s="61" t="str">
        <x:v>Engexpor</x:v>
      </x:c>
      <x:c r="H31" s="61"/>
      <x:c r="I31" s="61"/>
      <x:c r="J31" s="64" t="n">
        <x:v>46241.5</x:v>
      </x:c>
      <x:c r="K31" s="55" t="str">
        <x:v>Hotel_quarto207.pdf</x:v>
      </x:c>
    </x:row>
    <x:row r="32">
      <x:c r="A32" s="60" t="str">
        <x:v>ENG-211</x:v>
      </x:c>
      <x:c r="B32" s="61" t="str">
        <x:v>211</x:v>
      </x:c>
      <x:c r="C32" s="61" t="str">
        <x:v>211</x:v>
      </x:c>
      <x:c r="D32" s="61" t="str">
        <x:v>CORREÇÕES PÓS-VISTORIA ENGEXPOR</x:v>
      </x:c>
      <x:c r="E32" s="61" t="str">
        <x:v>Aberta</x:v>
      </x:c>
      <x:c r="F32" s="62" t="str">
        <x:v>Engexpor 07/08/2026: portas/vãos; acabamentos; IS/duche; roupeiro/carpintaria; pavimentos/alcatifa.</x:v>
      </x:c>
      <x:c r="G32" s="61" t="str">
        <x:v>Engexpor</x:v>
      </x:c>
      <x:c r="H32" s="61"/>
      <x:c r="I32" s="61"/>
      <x:c r="J32" s="63" t="n">
        <x:v>46241.5</x:v>
      </x:c>
      <x:c r="K32" s="60" t="str">
        <x:v>Hotel_quarto211.pdf</x:v>
      </x:c>
    </x:row>
    <x:row r="33">
      <x:c r="A33" s="55" t="str">
        <x:v>ENG-212</x:v>
      </x:c>
      <x:c r="B33" s="61" t="str">
        <x:v>212</x:v>
      </x:c>
      <x:c r="C33" s="61" t="str">
        <x:v>212</x:v>
      </x:c>
      <x:c r="D33" s="61" t="str">
        <x:v>CORREÇÕES PÓS-VISTORIA ENGEXPOR</x:v>
      </x:c>
      <x:c r="E33" s="61" t="str">
        <x:v>Aberta</x:v>
      </x:c>
      <x:c r="F33" s="62" t="str">
        <x:v>Engexpor 17/07/2026: portas/vãos; acabamentos; IS/duche; roupeiro/carpintaria; pavimentos/alcatifa.</x:v>
      </x:c>
      <x:c r="G33" s="61" t="str">
        <x:v>Engexpor</x:v>
      </x:c>
      <x:c r="H33" s="61"/>
      <x:c r="I33" s="61"/>
      <x:c r="J33" s="64" t="n">
        <x:v>46220.5</x:v>
      </x:c>
      <x:c r="K33" s="55" t="str">
        <x:v>Hotel_quarto212.V5.pdf</x:v>
      </x:c>
    </x:row>
    <x:row r="34">
      <x:c r="A34" s="60" t="str">
        <x:v>ENG-213</x:v>
      </x:c>
      <x:c r="B34" s="61" t="str">
        <x:v>213</x:v>
      </x:c>
      <x:c r="C34" s="61" t="str">
        <x:v>213</x:v>
      </x:c>
      <x:c r="D34" s="61" t="str">
        <x:v>CORREÇÕES PÓS-VISTORIA ENGEXPOR</x:v>
      </x:c>
      <x:c r="E34" s="61" t="str">
        <x:v>Aberta</x:v>
      </x:c>
      <x:c r="F34" s="62" t="str">
        <x:v>Engexpor 14/07/2026: portas/vãos; acabamentos; IS/duche; roupeiro/carpintaria; pavimentos/alcatifa.</x:v>
      </x:c>
      <x:c r="G34" s="61" t="str">
        <x:v>Engexpor</x:v>
      </x:c>
      <x:c r="H34" s="61"/>
      <x:c r="I34" s="61"/>
      <x:c r="J34" s="63" t="n">
        <x:v>46217.5</x:v>
      </x:c>
      <x:c r="K34" s="60" t="str">
        <x:v>Hotel_quarto213.V2.pdf</x:v>
      </x:c>
    </x:row>
    <x:row r="35">
      <x:c r="A35" s="55" t="str">
        <x:v>ENG-214</x:v>
      </x:c>
      <x:c r="B35" s="61" t="str">
        <x:v>214</x:v>
      </x:c>
      <x:c r="C35" s="61" t="str">
        <x:v>214</x:v>
      </x:c>
      <x:c r="D35" s="61" t="str">
        <x:v>CORREÇÕES PÓS-VISTORIA ENGEXPOR</x:v>
      </x:c>
      <x:c r="E35" s="61" t="str">
        <x:v>Aberta</x:v>
      </x:c>
      <x:c r="F35" s="62" t="str">
        <x:v>Engexpor 08/07/2026: portas/vãos; acabamentos; IS/duche; roupeiro/carpintaria; pavimentos/alcatifa.</x:v>
      </x:c>
      <x:c r="G35" s="61" t="str">
        <x:v>Engexpor</x:v>
      </x:c>
      <x:c r="H35" s="61"/>
      <x:c r="I35" s="61"/>
      <x:c r="J35" s="64" t="n">
        <x:v>46211.5</x:v>
      </x:c>
      <x:c r="K35" s="55" t="str">
        <x:v>Hotel_quarto214.V3.pdf</x:v>
      </x:c>
    </x:row>
    <x:row r="36">
      <x:c r="A36" s="60" t="str">
        <x:v>ENG-215</x:v>
      </x:c>
      <x:c r="B36" s="61" t="str">
        <x:v>215</x:v>
      </x:c>
      <x:c r="C36" s="61" t="str">
        <x:v>215</x:v>
      </x:c>
      <x:c r="D36" s="61" t="str">
        <x:v>CORREÇÕES PÓS-VISTORIA ENGEXPOR</x:v>
      </x:c>
      <x:c r="E36" s="61" t="str">
        <x:v>Aberta</x:v>
      </x:c>
      <x:c r="F36" s="62" t="str">
        <x:v>Engexpor 08/07/2026: portas/vãos; acabamentos; IS/duche; roupeiro/carpintaria; elétrica/iluminação.</x:v>
      </x:c>
      <x:c r="G36" s="61" t="str">
        <x:v>Engexpor</x:v>
      </x:c>
      <x:c r="H36" s="61"/>
      <x:c r="I36" s="61"/>
      <x:c r="J36" s="63" t="n">
        <x:v>46211.5</x:v>
      </x:c>
      <x:c r="K36" s="60" t="str">
        <x:v>Quarto215.pdf</x:v>
      </x:c>
    </x:row>
    <x:row r="37">
      <x:c r="A37" s="55" t="str">
        <x:v>ENG-216</x:v>
      </x:c>
      <x:c r="B37" s="61" t="str">
        <x:v>216</x:v>
      </x:c>
      <x:c r="C37" s="61" t="str">
        <x:v>216</x:v>
      </x:c>
      <x:c r="D37" s="61" t="str">
        <x:v>CORREÇÕES PÓS-VISTORIA ENGEXPOR</x:v>
      </x:c>
      <x:c r="E37" s="61" t="str">
        <x:v>Aberta</x:v>
      </x:c>
      <x:c r="F37" s="62" t="str">
        <x:v>Engexpor 09/07/2026: portas/vãos; acabamentos; IS/duche; roupeiro/carpintaria; pavimentos/alcatifa.</x:v>
      </x:c>
      <x:c r="G37" s="61" t="str">
        <x:v>Engexpor</x:v>
      </x:c>
      <x:c r="H37" s="61"/>
      <x:c r="I37" s="61"/>
      <x:c r="J37" s="64" t="n">
        <x:v>46212.5</x:v>
      </x:c>
      <x:c r="K37" s="55" t="str">
        <x:v>Hotel_quarto216.V3.pdf</x:v>
      </x:c>
    </x:row>
    <x:row r="38">
      <x:c r="A38" s="60" t="str">
        <x:v>ENG-217</x:v>
      </x:c>
      <x:c r="B38" s="61" t="str">
        <x:v>217</x:v>
      </x:c>
      <x:c r="C38" s="61" t="str">
        <x:v>217</x:v>
      </x:c>
      <x:c r="D38" s="61" t="str">
        <x:v>CORREÇÕES PÓS-VISTORIA ENGEXPOR</x:v>
      </x:c>
      <x:c r="E38" s="61" t="str">
        <x:v>Aberta</x:v>
      </x:c>
      <x:c r="F38" s="62" t="str">
        <x:v>Engexpor 09/07/2026: portas/vãos; acabamentos; IS/duche; roupeiro/carpintaria; pavimentos/alcatifa.</x:v>
      </x:c>
      <x:c r="G38" s="61" t="str">
        <x:v>Engexpor</x:v>
      </x:c>
      <x:c r="H38" s="61"/>
      <x:c r="I38" s="61"/>
      <x:c r="J38" s="63" t="n">
        <x:v>46212.5</x:v>
      </x:c>
      <x:c r="K38" s="60" t="str">
        <x:v>Quarto 217.pdf</x:v>
      </x:c>
    </x:row>
    <x:row r="39">
      <x:c r="A39" s="55" t="str">
        <x:v>ENG-218</x:v>
      </x:c>
      <x:c r="B39" s="61" t="str">
        <x:v>218</x:v>
      </x:c>
      <x:c r="C39" s="61" t="str">
        <x:v>218</x:v>
      </x:c>
      <x:c r="D39" s="61" t="str">
        <x:v>CORREÇÕES PÓS-VISTORIA ENGEXPOR</x:v>
      </x:c>
      <x:c r="E39" s="61" t="str">
        <x:v>Aberta</x:v>
      </x:c>
      <x:c r="F39" s="62" t="str">
        <x:v>Engexpor 13/07/2026: portas/vãos; acabamentos; IS/duche; roupeiro/carpintaria; pavimentos/alcatifa.</x:v>
      </x:c>
      <x:c r="G39" s="61" t="str">
        <x:v>Engexpor</x:v>
      </x:c>
      <x:c r="H39" s="61"/>
      <x:c r="I39" s="61"/>
      <x:c r="J39" s="64" t="n">
        <x:v>46216.5</x:v>
      </x:c>
      <x:c r="K39" s="55" t="str">
        <x:v>Hotel_quarto218.V2.pdf</x:v>
      </x:c>
    </x:row>
    <x:row r="40">
      <x:c r="A40" s="60" t="str">
        <x:v>ENG-219</x:v>
      </x:c>
      <x:c r="B40" s="61" t="str">
        <x:v>219</x:v>
      </x:c>
      <x:c r="C40" s="61" t="str">
        <x:v>219</x:v>
      </x:c>
      <x:c r="D40" s="61" t="str">
        <x:v>CORREÇÕES PÓS-VISTORIA ENGEXPOR</x:v>
      </x:c>
      <x:c r="E40" s="61" t="str">
        <x:v>Aberta</x:v>
      </x:c>
      <x:c r="F40" s="62" t="str">
        <x:v>Engexpor 10/07/2026: portas/vãos; acabamentos; IS/duche; roupeiro/carpintaria; pavimentos/alcatifa.</x:v>
      </x:c>
      <x:c r="G40" s="61" t="str">
        <x:v>Engexpor</x:v>
      </x:c>
      <x:c r="H40" s="61"/>
      <x:c r="I40" s="61"/>
      <x:c r="J40" s="63" t="n">
        <x:v>46213.5</x:v>
      </x:c>
      <x:c r="K40" s="60" t="str">
        <x:v>Quarto 219.pdf</x:v>
      </x:c>
    </x:row>
    <x:row r="41">
      <x:c r="A41" s="55" t="str">
        <x:v>ENG-220</x:v>
      </x:c>
      <x:c r="B41" s="61" t="str">
        <x:v>220</x:v>
      </x:c>
      <x:c r="C41" s="61" t="str">
        <x:v>220</x:v>
      </x:c>
      <x:c r="D41" s="61" t="str">
        <x:v>CORREÇÕES PÓS-VISTORIA ENGEXPOR</x:v>
      </x:c>
      <x:c r="E41" s="61" t="str">
        <x:v>Aberta</x:v>
      </x:c>
      <x:c r="F41" s="62" t="str">
        <x:v>Engexpor 11/02/2026: portas/vãos; acabamentos; IS/duche; roupeiro/carpintaria; pavimentos/alcatifa.</x:v>
      </x:c>
      <x:c r="G41" s="61" t="str">
        <x:v>Engexpor</x:v>
      </x:c>
      <x:c r="H41" s="61"/>
      <x:c r="I41" s="61"/>
      <x:c r="J41" s="64" t="n">
        <x:v>46064.5</x:v>
      </x:c>
      <x:c r="K41" s="55" t="str">
        <x:v>Hotel_quarto220.V2.pdf</x:v>
      </x:c>
    </x:row>
    <x:row r="42">
      <x:c r="A42" s="60" t="str">
        <x:v>ENG-221</x:v>
      </x:c>
      <x:c r="B42" s="61" t="str">
        <x:v>221</x:v>
      </x:c>
      <x:c r="C42" s="61" t="str">
        <x:v>221</x:v>
      </x:c>
      <x:c r="D42" s="61" t="str">
        <x:v>CORREÇÕES PÓS-VISTORIA ENGEXPOR</x:v>
      </x:c>
      <x:c r="E42" s="61" t="str">
        <x:v>Aberta</x:v>
      </x:c>
      <x:c r="F42" s="62" t="str">
        <x:v>Engexpor 14/07/2026: portas/vãos; acabamentos; IS/duche; roupeiro/carpintaria; pavimentos/alcatifa.</x:v>
      </x:c>
      <x:c r="G42" s="61" t="str">
        <x:v>Engexpor</x:v>
      </x:c>
      <x:c r="H42" s="61"/>
      <x:c r="I42" s="61"/>
      <x:c r="J42" s="63" t="n">
        <x:v>46217.5</x:v>
      </x:c>
      <x:c r="K42" s="60" t="str">
        <x:v>Hotel_quarto221.V3.pdf</x:v>
      </x:c>
    </x:row>
    <x:row r="43">
      <x:c r="A43" s="55" t="str">
        <x:v>ENG-222</x:v>
      </x:c>
      <x:c r="B43" s="61" t="str">
        <x:v>222</x:v>
      </x:c>
      <x:c r="C43" s="61" t="str">
        <x:v>222</x:v>
      </x:c>
      <x:c r="D43" s="61" t="str">
        <x:v>CORREÇÕES PÓS-VISTORIA ENGEXPOR</x:v>
      </x:c>
      <x:c r="E43" s="61" t="str">
        <x:v>Aberta</x:v>
      </x:c>
      <x:c r="F43" s="62" t="str">
        <x:v>Engexpor 14/07/2026: portas/vãos; acabamentos; IS/duche; roupeiro/carpintaria; pavimentos/alcatifa.</x:v>
      </x:c>
      <x:c r="G43" s="61" t="str">
        <x:v>Engexpor</x:v>
      </x:c>
      <x:c r="H43" s="61"/>
      <x:c r="I43" s="61"/>
      <x:c r="J43" s="64" t="n">
        <x:v>46217.5</x:v>
      </x:c>
      <x:c r="K43" s="55" t="str">
        <x:v>Hotel_quarto222.V3.pdf</x:v>
      </x:c>
    </x:row>
    <x:row r="44">
      <x:c r="A44" s="60" t="str">
        <x:v>ENG-223</x:v>
      </x:c>
      <x:c r="B44" s="61" t="str">
        <x:v>223</x:v>
      </x:c>
      <x:c r="C44" s="61" t="str">
        <x:v>223</x:v>
      </x:c>
      <x:c r="D44" s="61" t="str">
        <x:v>CORREÇÕES PÓS-VISTORIA ENGEXPOR</x:v>
      </x:c>
      <x:c r="E44" s="61" t="str">
        <x:v>Aberta</x:v>
      </x:c>
      <x:c r="F44" s="62" t="str">
        <x:v>Engexpor 15/07/2026: portas/vãos; acabamentos; IS/duche; roupeiro/carpintaria; pavimentos/alcatifa.</x:v>
      </x:c>
      <x:c r="G44" s="61" t="str">
        <x:v>Engexpor</x:v>
      </x:c>
      <x:c r="H44" s="61"/>
      <x:c r="I44" s="61"/>
      <x:c r="J44" s="63" t="n">
        <x:v>46218.5</x:v>
      </x:c>
      <x:c r="K44" s="60" t="str">
        <x:v>Hotel_quarto223.V3.pdf</x:v>
      </x:c>
    </x:row>
    <x:row r="45">
      <x:c r="A45" s="55" t="str">
        <x:v>ENG-224</x:v>
      </x:c>
      <x:c r="B45" s="61" t="str">
        <x:v>224</x:v>
      </x:c>
      <x:c r="C45" s="61" t="str">
        <x:v>224</x:v>
      </x:c>
      <x:c r="D45" s="61" t="str">
        <x:v>CORREÇÕES PÓS-VISTORIA ENGEXPOR</x:v>
      </x:c>
      <x:c r="E45" s="61" t="str">
        <x:v>Aberta</x:v>
      </x:c>
      <x:c r="F45" s="62" t="str">
        <x:v>Engexpor 21/07/2026: portas/vãos; acabamentos; IS/duche; roupeiro/carpintaria; pavimentos/alcatifa.</x:v>
      </x:c>
      <x:c r="G45" s="61" t="str">
        <x:v>Engexpor</x:v>
      </x:c>
      <x:c r="H45" s="61"/>
      <x:c r="I45" s="61"/>
      <x:c r="J45" s="64" t="n">
        <x:v>46224.5</x:v>
      </x:c>
      <x:c r="K45" s="55" t="str">
        <x:v>Hotel_quarto224.V3.pdf</x:v>
      </x:c>
    </x:row>
    <x:row r="46">
      <x:c r="A46" s="60" t="str">
        <x:v>ENG-225</x:v>
      </x:c>
      <x:c r="B46" s="61" t="str">
        <x:v>225</x:v>
      </x:c>
      <x:c r="C46" s="61" t="str">
        <x:v>225</x:v>
      </x:c>
      <x:c r="D46" s="61" t="str">
        <x:v>CORREÇÕES PÓS-VISTORIA ENGEXPOR</x:v>
      </x:c>
      <x:c r="E46" s="61" t="str">
        <x:v>Aberta</x:v>
      </x:c>
      <x:c r="F46" s="62" t="str">
        <x:v>Engexpor 23/07/2026: portas/vãos; acabamentos; IS/duche; roupeiro/carpintaria; pavimentos/alcatifa.</x:v>
      </x:c>
      <x:c r="G46" s="61" t="str">
        <x:v>Engexpor</x:v>
      </x:c>
      <x:c r="H46" s="61"/>
      <x:c r="I46" s="61"/>
      <x:c r="J46" s="63" t="n">
        <x:v>46226.5</x:v>
      </x:c>
      <x:c r="K46" s="60" t="str">
        <x:v>Hotel_quarto225.V3.pdf</x:v>
      </x:c>
    </x:row>
    <x:row r="47">
      <x:c r="A47" s="55" t="str">
        <x:v>ENG-226</x:v>
      </x:c>
      <x:c r="B47" s="61" t="str">
        <x:v>226</x:v>
      </x:c>
      <x:c r="C47" s="61" t="str">
        <x:v>226</x:v>
      </x:c>
      <x:c r="D47" s="61" t="str">
        <x:v>CORREÇÕES PÓS-VISTORIA ENGEXPOR</x:v>
      </x:c>
      <x:c r="E47" s="61" t="str">
        <x:v>Aberta</x:v>
      </x:c>
      <x:c r="F47" s="62" t="str">
        <x:v>Engexpor 07/08/2026: portas/vãos; acabamentos; IS/duche; roupeiro/carpintaria; pavimentos/alcatifa.</x:v>
      </x:c>
      <x:c r="G47" s="61" t="str">
        <x:v>Engexpor</x:v>
      </x:c>
      <x:c r="H47" s="61"/>
      <x:c r="I47" s="61"/>
      <x:c r="J47" s="64" t="n">
        <x:v>46241.5</x:v>
      </x:c>
      <x:c r="K47" s="55" t="str">
        <x:v>Hotel_quarto226.pdf</x:v>
      </x:c>
    </x:row>
    <x:row r="48">
      <x:c r="A48" s="60" t="str">
        <x:v>ENG-228</x:v>
      </x:c>
      <x:c r="B48" s="61" t="str">
        <x:v>228</x:v>
      </x:c>
      <x:c r="C48" s="61" t="str">
        <x:v>228</x:v>
      </x:c>
      <x:c r="D48" s="61" t="str">
        <x:v>CORREÇÕES PÓS-VISTORIA ENGEXPOR</x:v>
      </x:c>
      <x:c r="E48" s="61" t="str">
        <x:v>Aberta</x:v>
      </x:c>
      <x:c r="F48" s="62" t="str">
        <x:v>Engexpor 13/07/2026: portas/vãos; acabamentos; IS/duche; roupeiro/carpintaria; elétrica/iluminação.</x:v>
      </x:c>
      <x:c r="G48" s="61" t="str">
        <x:v>Engexpor</x:v>
      </x:c>
      <x:c r="H48" s="61"/>
      <x:c r="I48" s="61"/>
      <x:c r="J48" s="63" t="n">
        <x:v>46216.5</x:v>
      </x:c>
      <x:c r="K48" s="60" t="str">
        <x:v>01.1 Quarto228.pdf</x:v>
      </x:c>
    </x:row>
    <x:row r="49">
      <x:c r="A49" s="55" t="str">
        <x:v>ENG-229</x:v>
      </x:c>
      <x:c r="B49" s="61" t="str">
        <x:v>229</x:v>
      </x:c>
      <x:c r="C49" s="61" t="str">
        <x:v>229</x:v>
      </x:c>
      <x:c r="D49" s="61" t="str">
        <x:v>CORREÇÕES PÓS-VISTORIA ENGEXPOR</x:v>
      </x:c>
      <x:c r="E49" s="61" t="str">
        <x:v>Aberta</x:v>
      </x:c>
      <x:c r="F49" s="62" t="str">
        <x:v>Engexpor 13/07/2026: portas/vãos; acabamentos; IS/duche; roupeiro/carpintaria; elétrica/iluminação.</x:v>
      </x:c>
      <x:c r="G49" s="61" t="str">
        <x:v>Engexpor</x:v>
      </x:c>
      <x:c r="H49" s="61"/>
      <x:c r="I49" s="61"/>
      <x:c r="J49" s="64" t="n">
        <x:v>46216.5</x:v>
      </x:c>
      <x:c r="K49" s="55" t="str">
        <x:v>01.1 Quarto229.pdf</x:v>
      </x:c>
    </x:row>
    <x:row r="50">
      <x:c r="A50" s="60" t="str">
        <x:v>ENG-232</x:v>
      </x:c>
      <x:c r="B50" s="61" t="str">
        <x:v>232</x:v>
      </x:c>
      <x:c r="C50" s="61" t="str">
        <x:v>232</x:v>
      </x:c>
      <x:c r="D50" s="61" t="str">
        <x:v>CORREÇÕES PÓS-VISTORIA ENGEXPOR</x:v>
      </x:c>
      <x:c r="E50" s="61" t="str">
        <x:v>Aberta</x:v>
      </x:c>
      <x:c r="F50" s="62" t="str">
        <x:v>Engexpor 22/07/2026: portas/vãos; acabamentos; IS/duche; roupeiro/carpintaria; pavimentos/alcatifa.</x:v>
      </x:c>
      <x:c r="G50" s="61" t="str">
        <x:v>Engexpor</x:v>
      </x:c>
      <x:c r="H50" s="61"/>
      <x:c r="I50" s="61"/>
      <x:c r="J50" s="63" t="n">
        <x:v>46225.5</x:v>
      </x:c>
      <x:c r="K50" s="60" t="str">
        <x:v>Hotel_quarto232.pdf</x:v>
      </x:c>
    </x:row>
    <x:row r="51">
      <x:c r="A51" s="55" t="str">
        <x:v>ENG-234</x:v>
      </x:c>
      <x:c r="B51" s="61" t="str">
        <x:v>234</x:v>
      </x:c>
      <x:c r="C51" s="61" t="str">
        <x:v>234</x:v>
      </x:c>
      <x:c r="D51" s="61" t="str">
        <x:v>CORREÇÕES PÓS-VISTORIA ENGEXPOR</x:v>
      </x:c>
      <x:c r="E51" s="61" t="str">
        <x:v>Aberta</x:v>
      </x:c>
      <x:c r="F51" s="62" t="str">
        <x:v>Engexpor 23/07/2026: portas/vãos; acabamentos; IS/duche; roupeiro/carpintaria; pavimentos/alcatifa.</x:v>
      </x:c>
      <x:c r="G51" s="61" t="str">
        <x:v>Engexpor</x:v>
      </x:c>
      <x:c r="H51" s="61"/>
      <x:c r="I51" s="61"/>
      <x:c r="J51" s="64" t="n">
        <x:v>46226.5</x:v>
      </x:c>
      <x:c r="K51" s="55" t="str">
        <x:v>Hotel_quarto234.pdf</x:v>
      </x:c>
    </x:row>
    <x:row r="52">
      <x:c r="A52" s="60" t="str">
        <x:v>ENG-240</x:v>
      </x:c>
      <x:c r="B52" s="61" t="str">
        <x:v>240</x:v>
      </x:c>
      <x:c r="C52" s="61" t="str">
        <x:v>240</x:v>
      </x:c>
      <x:c r="D52" s="61" t="str">
        <x:v>CORREÇÕES PÓS-VISTORIA ENGEXPOR</x:v>
      </x:c>
      <x:c r="E52" s="61" t="str">
        <x:v>Aberta</x:v>
      </x:c>
      <x:c r="F52" s="62" t="str">
        <x:v>Engexpor 06/08/2026: portas/vãos; acabamentos; IS/duche; roupeiro/carpintaria; pavimentos/alcatifa.</x:v>
      </x:c>
      <x:c r="G52" s="61" t="str">
        <x:v>Engexpor</x:v>
      </x:c>
      <x:c r="H52" s="61"/>
      <x:c r="I52" s="61"/>
      <x:c r="J52" s="63" t="n">
        <x:v>46240.5</x:v>
      </x:c>
      <x:c r="K52" s="60" t="str">
        <x:v>03.1 Hotel_quarto 240 V2.pdf</x:v>
      </x:c>
    </x:row>
    <x:row r="53">
      <x:c r="A53" s="55" t="str">
        <x:v>ENG-242</x:v>
      </x:c>
      <x:c r="B53" s="61" t="str">
        <x:v>242</x:v>
      </x:c>
      <x:c r="C53" s="61" t="str">
        <x:v>242</x:v>
      </x:c>
      <x:c r="D53" s="61" t="str">
        <x:v>CORREÇÕES PÓS-VISTORIA ENGEXPOR</x:v>
      </x:c>
      <x:c r="E53" s="61" t="str">
        <x:v>Aberta</x:v>
      </x:c>
      <x:c r="F53" s="62" t="str">
        <x:v>Engexpor 24/07/2026: portas/vãos; acabamentos; IS/duche; roupeiro/carpintaria; pavimentos/alcatifa.</x:v>
      </x:c>
      <x:c r="G53" s="61" t="str">
        <x:v>Engexpor</x:v>
      </x:c>
      <x:c r="H53" s="61"/>
      <x:c r="I53" s="61"/>
      <x:c r="J53" s="64" t="n">
        <x:v>46227.5</x:v>
      </x:c>
      <x:c r="K53" s="55" t="str">
        <x:v>Hotel_quarto242.V2.pdf</x:v>
      </x:c>
    </x:row>
    <x:row r="54">
      <x:c r="A54" s="60" t="str">
        <x:v>ENG-243</x:v>
      </x:c>
      <x:c r="B54" s="61" t="str">
        <x:v>243</x:v>
      </x:c>
      <x:c r="C54" s="61" t="str">
        <x:v>244</x:v>
      </x:c>
      <x:c r="D54" s="61" t="str">
        <x:v>CORREÇÕES PÓS-VISTORIA ENGEXPOR</x:v>
      </x:c>
      <x:c r="E54" s="61" t="str">
        <x:v>Aberta</x:v>
      </x:c>
      <x:c r="F54" s="62" t="str">
        <x:v>Engexpor 24/07/2026: portas/vãos; acabamentos; IS/duche; roupeiro/carpintaria; pavimentos/alcatifa.</x:v>
      </x:c>
      <x:c r="G54" s="61" t="str">
        <x:v>Engexpor</x:v>
      </x:c>
      <x:c r="H54" s="61"/>
      <x:c r="I54" s="61"/>
      <x:c r="J54" s="63" t="n">
        <x:v>46227.5</x:v>
      </x:c>
      <x:c r="K54" s="60" t="str">
        <x:v>Hotel_quarto243.pdf</x:v>
      </x:c>
    </x:row>
    <x:row r="55">
      <x:c r="A55" s="55" t="str">
        <x:v>ENG-244</x:v>
      </x:c>
      <x:c r="B55" s="61" t="str">
        <x:v>244</x:v>
      </x:c>
      <x:c r="C55" s="61" t="str">
        <x:v>246</x:v>
      </x:c>
      <x:c r="D55" s="61" t="str">
        <x:v>CORREÇÕES PÓS-VISTORIA ENGEXPOR</x:v>
      </x:c>
      <x:c r="E55" s="61" t="str">
        <x:v>Aberta</x:v>
      </x:c>
      <x:c r="F55" s="62" t="str">
        <x:v>Engexpor 24/07/2026: portas/vãos; acabamentos; IS/duche; roupeiro/carpintaria; pavimentos/alcatifa.</x:v>
      </x:c>
      <x:c r="G55" s="61" t="str">
        <x:v>Engexpor</x:v>
      </x:c>
      <x:c r="H55" s="61"/>
      <x:c r="I55" s="61"/>
      <x:c r="J55" s="64" t="n">
        <x:v>46227.5</x:v>
      </x:c>
      <x:c r="K55" s="55" t="str">
        <x:v>Hotel_quarto244.V2.pdf</x:v>
      </x:c>
    </x:row>
    <x:row r="56">
      <x:c r="A56" s="60" t="str">
        <x:v>ENG-245</x:v>
      </x:c>
      <x:c r="B56" s="61" t="str">
        <x:v>245</x:v>
      </x:c>
      <x:c r="C56" s="61" t="str">
        <x:v>247</x:v>
      </x:c>
      <x:c r="D56" s="61" t="str">
        <x:v>CORREÇÕES PÓS-VISTORIA ENGEXPOR</x:v>
      </x:c>
      <x:c r="E56" s="61" t="str">
        <x:v>Aberta</x:v>
      </x:c>
      <x:c r="F56" s="62" t="str">
        <x:v>Engexpor 30/07/2026: portas/vãos; acabamentos; IS/duche; roupeiro/carpintaria; pavimentos/alcatifa.</x:v>
      </x:c>
      <x:c r="G56" s="61" t="str">
        <x:v>Engexpor</x:v>
      </x:c>
      <x:c r="H56" s="61"/>
      <x:c r="I56" s="61"/>
      <x:c r="J56" s="63" t="n">
        <x:v>46233.5</x:v>
      </x:c>
      <x:c r="K56" s="60" t="str">
        <x:v>Hotel_quarto245.V2.pdf</x:v>
      </x:c>
    </x:row>
    <x:row r="57">
      <x:c r="A57" s="55" t="str">
        <x:v>ENG-246</x:v>
      </x:c>
      <x:c r="B57" s="61" t="str">
        <x:v>246</x:v>
      </x:c>
      <x:c r="C57" s="61" t="str">
        <x:v>245</x:v>
      </x:c>
      <x:c r="D57" s="61" t="str">
        <x:v>CORREÇÕES PÓS-VISTORIA ENGEXPOR</x:v>
      </x:c>
      <x:c r="E57" s="61" t="str">
        <x:v>Aberta</x:v>
      </x:c>
      <x:c r="F57" s="62" t="str">
        <x:v>Engexpor 28/07/2026: portas/vãos; acabamentos; IS/duche; roupeiro/carpintaria; pavimentos/alcatifa.</x:v>
      </x:c>
      <x:c r="G57" s="61" t="str">
        <x:v>Engexpor</x:v>
      </x:c>
      <x:c r="H57" s="61"/>
      <x:c r="I57" s="61"/>
      <x:c r="J57" s="64" t="n">
        <x:v>46231.5</x:v>
      </x:c>
      <x:c r="K57" s="55" t="str">
        <x:v>Hotel_quarto246.V2.pdf</x:v>
      </x:c>
    </x:row>
    <x:row r="58">
      <x:c r="A58" s="60" t="str">
        <x:v>ENG-247</x:v>
      </x:c>
      <x:c r="B58" s="61" t="str">
        <x:v>247</x:v>
      </x:c>
      <x:c r="C58" s="61" t="str">
        <x:v>243</x:v>
      </x:c>
      <x:c r="D58" s="61" t="str">
        <x:v>CORREÇÕES PÓS-VISTORIA ENGEXPOR</x:v>
      </x:c>
      <x:c r="E58" s="61" t="str">
        <x:v>Aberta</x:v>
      </x:c>
      <x:c r="F58" s="62" t="str">
        <x:v>Engexpor 28/07/2026: portas/vãos; acabamentos; IS/duche; roupeiro/carpintaria; pavimentos/alcatifa.</x:v>
      </x:c>
      <x:c r="G58" s="61" t="str">
        <x:v>Engexpor</x:v>
      </x:c>
      <x:c r="H58" s="61"/>
      <x:c r="I58" s="61"/>
      <x:c r="J58" s="63" t="n">
        <x:v>46231.5</x:v>
      </x:c>
      <x:c r="K58" s="60" t="str">
        <x:v>Hotel_quarto247.V2.pdf</x:v>
      </x:c>
    </x:row>
    <x:row r="60">
      <x:c r="A60" s="32" t="str">
        <x:v>GoDo inc.  |  Arquitetura e Construções - Projetos, Gestão e Consultoria</x:v>
      </x:c>
      <x:c r="B60" s="32" t="str">
        <x:v>GoDo inc.  |  Arquitetura e Construções - Projetos, Gestão e Consultoria</x:v>
      </x:c>
      <x:c r="C60" s="32" t="str">
        <x:v>GoDo inc.  |  Arquitetura e Construções - Projetos, Gestão e Consultoria</x:v>
      </x:c>
      <x:c r="D60" s="32" t="str">
        <x:v>GoDo inc.  |  Arquitetura e Construções - Projetos, Gestão e Consultoria</x:v>
      </x:c>
      <x:c r="E60" s="32" t="str">
        <x:v>GoDo inc.  |  Arquitetura e Construções - Projetos, Gestão e Consultoria</x:v>
      </x:c>
      <x:c r="F60" s="32" t="str">
        <x:v>GoDo inc.  |  Arquitetura e Construções - Projetos, Gestão e Consultoria</x:v>
      </x:c>
      <x:c r="G60" s="32" t="str">
        <x:v>GoDo inc.  |  Arquitetura e Construções - Projetos, Gestão e Consultoria</x:v>
      </x:c>
      <x:c r="H60" s="32" t="str">
        <x:v>GoDo inc.  |  Arquitetura e Construções - Projetos, Gestão e Consultoria</x:v>
      </x:c>
      <x:c r="I60" s="32" t="str">
        <x:v>GoDo inc.  |  Arquitetura e Construções - Projetos, Gestão e Consultoria</x:v>
      </x:c>
      <x:c r="J60" s="32" t="str">
        <x:v>GoDo inc.  |  Arquitetura e Construções - Projetos, Gestão e Consultoria</x:v>
      </x:c>
      <x:c r="K60" s="32" t="str">
        <x:v>GoDo inc.  |  Arquitetura e Construções - Projetos, Gestão e Consultoria</x:v>
      </x:c>
      <x:c r="L60" s="32" t="str">
        <x:v>GoDo inc.  |  Arquitetura e Construções - Projetos, Gestão e Consultoria</x:v>
      </x:c>
      <x:c r="M60" s="32" t="str">
        <x:v>GoDo inc.  |  Arquitetura e Construções - Projetos, Gestão e Consultoria</x:v>
      </x:c>
    </x:row>
    <x:row r="61">
      <x:c r="A61" s="31" t="str">
        <x:v>www.godoinc.com   |   Rua de Entrecampos, 38A, Lisboa   |   +351 915 650 877</x:v>
      </x:c>
      <x:c r="B61" s="31" t="str">
        <x:v>www.godoinc.com   |   Rua de Entrecampos, 38A, Lisboa   |   +351 915 650 877</x:v>
      </x:c>
      <x:c r="C61" s="31" t="str">
        <x:v>www.godoinc.com   |   Rua de Entrecampos, 38A, Lisboa   |   +351 915 650 877</x:v>
      </x:c>
      <x:c r="D61" s="31" t="str">
        <x:v>www.godoinc.com   |   Rua de Entrecampos, 38A, Lisboa   |   +351 915 650 877</x:v>
      </x:c>
      <x:c r="E61" s="31" t="str">
        <x:v>www.godoinc.com   |   Rua de Entrecampos, 38A, Lisboa   |   +351 915 650 877</x:v>
      </x:c>
      <x:c r="F61" s="31" t="str">
        <x:v>www.godoinc.com   |   Rua de Entrecampos, 38A, Lisboa   |   +351 915 650 877</x:v>
      </x:c>
      <x:c r="G61" s="31" t="str">
        <x:v>www.godoinc.com   |   Rua de Entrecampos, 38A, Lisboa   |   +351 915 650 877</x:v>
      </x:c>
      <x:c r="H61" s="31" t="str">
        <x:v>www.godoinc.com   |   Rua de Entrecampos, 38A, Lisboa   |   +351 915 650 877</x:v>
      </x:c>
      <x:c r="I61" s="31" t="str">
        <x:v>www.godoinc.com   |   Rua de Entrecampos, 38A, Lisboa   |   +351 915 650 877</x:v>
      </x:c>
      <x:c r="J61" s="31" t="str">
        <x:v>www.godoinc.com   |   Rua de Entrecampos, 38A, Lisboa   |   +351 915 650 877</x:v>
      </x:c>
      <x:c r="K61" s="31" t="str">
        <x:v>www.godoinc.com   |   Rua de Entrecampos, 38A, Lisboa   |   +351 915 650 877</x:v>
      </x:c>
      <x:c r="L61" s="31" t="str">
        <x:v>www.godoinc.com   |   Rua de Entrecampos, 38A, Lisboa   |   +351 915 650 877</x:v>
      </x:c>
      <x:c r="M61" s="31" t="str">
        <x:v>www.godoinc.com   |   Rua de Entrecampos, 38A, Lisboa   |   +351 915 650 877</x:v>
      </x:c>
    </x:row>
  </x:sheetData>
  <x:mergeCells>
    <x:mergeCell ref="A60:M60"/>
    <x:mergeCell ref="A61:M61"/>
  </x:mergeCells>
  <x:dataValidations count="3">
    <x:dataValidation type="list" sqref="D2:D58">
      <x:formula1>'Listas'!$B$2:$B$12</x:formula1>
    </x:dataValidation>
    <x:dataValidation type="list" sqref="E2:E58">
      <x:formula1>'Listas'!$C$2:$C$5</x:formula1>
    </x:dataValidation>
    <x:dataValidation type="list" sqref="H2:H58">
      <x:formula1>'Listas'!$D$2:$D$4</x:formula1>
    </x:dataValidation>
  </x:dataValidations>
  <x:pageMargins left="0.7" right="0.7" top="0.75" bottom="0.75" header="0.3" footer="0.3"/>
  <x:drawing xmlns:r="http://schemas.openxmlformats.org/officeDocument/2006/relationships" r:id="R284673a35e5b4ea4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42" hidden="0" customWidth="1"/>
    <x:col min="3" max="3" width="26" hidden="0" customWidth="1"/>
    <x:col min="4" max="4" width="22" hidden="0" customWidth="1"/>
    <x:col min="5" max="5" width="22" hidden="0" customWidth="1"/>
  </x:cols>
  <x:sheetData>
    <x:row r="1">
      <x:c r="A1" s="46" t="str">
        <x:v>ESTADOS - RESUMO</x:v>
      </x:c>
      <x:c r="B1" s="47" t="str">
        <x:v>ATIVIDADES</x:v>
      </x:c>
      <x:c r="C1" s="47" t="str">
        <x:v>ESTADOS - PENDÊNCIAS</x:v>
      </x:c>
      <x:c r="D1" s="47" t="str">
        <x:v>PRIORIDADE</x:v>
      </x:c>
      <x:c r="E1" s="47" t="str">
        <x:v>TIPOS DE ESPAÇO</x:v>
      </x:c>
    </x:row>
    <x:row r="2">
      <x:c r="A2" s="49" t="str">
        <x:v>Completo</x:v>
      </x:c>
      <x:c r="B2" s="50" t="str">
        <x:v>FITOUT (CONSTRUÇÃO)</x:v>
      </x:c>
      <x:c r="C2" s="50" t="str">
        <x:v>Aberta</x:v>
      </x:c>
      <x:c r="D2" s="50" t="str">
        <x:v>Alta</x:v>
      </x:c>
      <x:c r="E2" s="51" t="str">
        <x:v>Quarto</x:v>
      </x:c>
    </x:row>
    <x:row r="3">
      <x:c r="A3" s="49" t="str">
        <x:v>Incompleto</x:v>
      </x:c>
      <x:c r="B3" s="50" t="str">
        <x:v>MEP - AVAC</x:v>
      </x:c>
      <x:c r="C3" s="50" t="str">
        <x:v>Em curso</x:v>
      </x:c>
      <x:c r="D3" s="50" t="str">
        <x:v>Média</x:v>
      </x:c>
      <x:c r="E3" s="51" t="str">
        <x:v>FOH</x:v>
      </x:c>
    </x:row>
    <x:row r="4">
      <x:c r="A4" s="49" t="str">
        <x:v>Não iniciado</x:v>
      </x:c>
      <x:c r="B4" s="50" t="str">
        <x:v>MEP - ELECT</x:v>
      </x:c>
      <x:c r="C4" s="50" t="str">
        <x:v>Fechada</x:v>
      </x:c>
      <x:c r="D4" s="50" t="str">
        <x:v>Baixa</x:v>
      </x:c>
      <x:c r="E4" s="51" t="str">
        <x:v>Corredor</x:v>
      </x:c>
    </x:row>
    <x:row r="5">
      <x:c r="A5" s="49" t="str">
        <x:v>N/A</x:v>
      </x:c>
      <x:c r="B5" s="50" t="str">
        <x:v>FFE MOBILIÁRIO</x:v>
      </x:c>
      <x:c r="C5" s="50" t="str">
        <x:v>N/A</x:v>
      </x:c>
      <x:c r="D5" s="50"/>
      <x:c r="E5" s="51" t="str">
        <x:v>Paisagismo</x:v>
      </x:c>
    </x:row>
    <x:row r="6">
      <x:c r="A6" s="49" t="str">
        <x:v>Por avaliar</x:v>
      </x:c>
      <x:c r="B6" s="50" t="str">
        <x:v>FFE ILUMINAÇÃO DECORATIVA</x:v>
      </x:c>
      <x:c r="C6" s="50"/>
      <x:c r="D6" s="50"/>
      <x:c r="E6" s="51"/>
    </x:row>
    <x:row r="7">
      <x:c r="A7" s="49"/>
      <x:c r="B7" s="50" t="str">
        <x:v>FITOUT PINTURA</x:v>
      </x:c>
      <x:c r="C7" s="50"/>
      <x:c r="D7" s="50"/>
      <x:c r="E7" s="51"/>
    </x:row>
    <x:row r="8">
      <x:c r="A8" s="49"/>
      <x:c r="B8" s="50" t="str">
        <x:v>FITOUT CARPINTARIA</x:v>
      </x:c>
      <x:c r="C8" s="50"/>
      <x:c r="D8" s="50"/>
      <x:c r="E8" s="51"/>
    </x:row>
    <x:row r="9">
      <x:c r="A9" s="49"/>
      <x:c r="B9" s="50" t="str">
        <x:v>FITOUT SNAGGING</x:v>
      </x:c>
      <x:c r="C9" s="50"/>
      <x:c r="D9" s="50"/>
      <x:c r="E9" s="51"/>
    </x:row>
    <x:row r="10">
      <x:c r="A10" s="49"/>
      <x:c r="B10" s="50" t="str">
        <x:v>OSE &amp; STYLING</x:v>
      </x:c>
      <x:c r="C10" s="50"/>
      <x:c r="D10" s="50"/>
      <x:c r="E10" s="51"/>
    </x:row>
    <x:row r="11">
      <x:c r="A11" s="49"/>
      <x:c r="B11" s="50" t="str">
        <x:v>VISTORIA ENGEXPOR</x:v>
      </x:c>
      <x:c r="C11" s="50"/>
      <x:c r="D11" s="50"/>
      <x:c r="E11" s="51"/>
    </x:row>
    <x:row r="12">
      <x:c r="A12" s="52"/>
      <x:c r="B12" s="53" t="str">
        <x:v>CORREÇÕES PÓS-VISTORIA ENGEXPOR</x:v>
      </x:c>
      <x:c r="C12" s="53"/>
      <x:c r="D12" s="53"/>
      <x:c r="E12" s="54"/>
    </x:row>
    <x:row r="14">
      <x:c r="A14" s="32" t="str">
        <x:v>GoDo inc.  |  Arquitetura e Construções - Projetos, Gestão e Consultoria</x:v>
      </x:c>
      <x:c r="B14" s="32" t="str">
        <x:v>GoDo inc.  |  Arquitetura e Construções - Projetos, Gestão e Consultoria</x:v>
      </x:c>
      <x:c r="C14" s="32" t="str">
        <x:v>GoDo inc.  |  Arquitetura e Construções - Projetos, Gestão e Consultoria</x:v>
      </x:c>
      <x:c r="D14" s="32" t="str">
        <x:v>GoDo inc.  |  Arquitetura e Construções - Projetos, Gestão e Consultoria</x:v>
      </x:c>
      <x:c r="E14" s="32" t="str">
        <x:v>GoDo inc.  |  Arquitetura e Construções - Projetos, Gestão e Consultoria</x:v>
      </x:c>
      <x:c r="F14" s="32" t="str">
        <x:v>GoDo inc.  |  Arquitetura e Construções - Projetos, Gestão e Consultoria</x:v>
      </x:c>
      <x:c r="G14" s="32" t="str">
        <x:v>GoDo inc.  |  Arquitetura e Construções - Projetos, Gestão e Consultoria</x:v>
      </x:c>
    </x:row>
    <x:row r="15">
      <x:c r="A15" s="31" t="str">
        <x:v>www.godoinc.com   |   Rua de Entrecampos, 38A, Lisboa   |   +351 915 650 877</x:v>
      </x:c>
      <x:c r="B15" s="31" t="str">
        <x:v>www.godoinc.com   |   Rua de Entrecampos, 38A, Lisboa   |   +351 915 650 877</x:v>
      </x:c>
      <x:c r="C15" s="31" t="str">
        <x:v>www.godoinc.com   |   Rua de Entrecampos, 38A, Lisboa   |   +351 915 650 877</x:v>
      </x:c>
      <x:c r="D15" s="31" t="str">
        <x:v>www.godoinc.com   |   Rua de Entrecampos, 38A, Lisboa   |   +351 915 650 877</x:v>
      </x:c>
      <x:c r="E15" s="31" t="str">
        <x:v>www.godoinc.com   |   Rua de Entrecampos, 38A, Lisboa   |   +351 915 650 877</x:v>
      </x:c>
      <x:c r="F15" s="31" t="str">
        <x:v>www.godoinc.com   |   Rua de Entrecampos, 38A, Lisboa   |   +351 915 650 877</x:v>
      </x:c>
      <x:c r="G15" s="31" t="str">
        <x:v>www.godoinc.com   |   Rua de Entrecampos, 38A, Lisboa   |   +351 915 650 877</x:v>
      </x:c>
    </x:row>
  </x:sheetData>
  <x:mergeCells>
    <x:mergeCell ref="A14:G14"/>
    <x:mergeCell ref="A15:G15"/>
  </x:mergeCells>
  <x:conditionalFormatting sqref="A2:A6">
    <x:cfRule type="expression" dxfId="10" priority="1">
      <x:formula>A2="Completo"</x:formula>
    </x:cfRule>
    <x:cfRule type="expression" dxfId="11" priority="2">
      <x:formula>A2="Incompleto"</x:formula>
    </x:cfRule>
    <x:cfRule type="expression" dxfId="12" priority="3">
      <x:formula>A2="Não iniciado"</x:formula>
    </x:cfRule>
    <x:cfRule type="expression" dxfId="13" priority="4">
      <x:formula>A2="N/A"</x:formula>
    </x:cfRule>
    <x:cfRule type="expression" dxfId="14" priority="5">
      <x:formula>A2="Por avaliar"</x:formula>
    </x:cfRule>
  </x:conditionalFormatting>
  <x:pageMargins left="0.7" right="0.7" top="0.75" bottom="0.75" header="0.3" footer="0.3"/>
  <x:drawing xmlns:r="http://schemas.openxmlformats.org/officeDocument/2006/relationships" r:id="R3ec0f5e3fad64179"/>
</x:worksheet>
</file>